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URSOECXEL\"/>
    </mc:Choice>
  </mc:AlternateContent>
  <bookViews>
    <workbookView xWindow="0" yWindow="0" windowWidth="18060" windowHeight="9420"/>
  </bookViews>
  <sheets>
    <sheet name="BUSCAR" sheetId="1" r:id="rId1"/>
    <sheet name="DATOS" sheetId="3" r:id="rId2"/>
    <sheet name="CRUCE OTRO ARCH" sheetId="5" r:id="rId3"/>
    <sheet name="CRUCE" sheetId="4" r:id="rId4"/>
    <sheet name="BUSCARX" sheetId="2" r:id="rId5"/>
  </sheets>
  <externalReferences>
    <externalReference r:id="rId6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1" i="1" l="1"/>
  <c r="N22" i="1"/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" i="5"/>
  <c r="B3" i="5"/>
  <c r="B2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H15" i="3" l="1"/>
  <c r="H14" i="3"/>
  <c r="H13" i="3"/>
  <c r="E2" i="4"/>
  <c r="E3" i="4"/>
  <c r="E4" i="4"/>
  <c r="E5" i="4"/>
  <c r="E6" i="4"/>
  <c r="E7" i="4"/>
  <c r="E8" i="4"/>
  <c r="D3" i="4"/>
  <c r="D4" i="4"/>
  <c r="D5" i="4"/>
  <c r="D6" i="4"/>
  <c r="D7" i="4"/>
  <c r="D8" i="4"/>
  <c r="D2" i="4"/>
  <c r="C3" i="4"/>
  <c r="C4" i="4"/>
  <c r="C5" i="4"/>
  <c r="C6" i="4"/>
  <c r="C7" i="4"/>
  <c r="C8" i="4"/>
  <c r="C2" i="4"/>
  <c r="H12" i="3"/>
  <c r="B3" i="4"/>
  <c r="B4" i="4"/>
  <c r="B5" i="4"/>
  <c r="B6" i="4"/>
  <c r="B7" i="4"/>
  <c r="B8" i="4"/>
  <c r="B2" i="4"/>
  <c r="G39" i="1"/>
  <c r="G40" i="1"/>
  <c r="G41" i="1"/>
  <c r="G38" i="1"/>
  <c r="F39" i="1"/>
  <c r="F40" i="1"/>
  <c r="F41" i="1"/>
  <c r="F38" i="1"/>
  <c r="E39" i="1"/>
  <c r="E40" i="1"/>
  <c r="E41" i="1"/>
  <c r="E38" i="1"/>
  <c r="G27" i="1"/>
  <c r="E27" i="1"/>
  <c r="C15" i="1"/>
  <c r="C16" i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validación de lista para poner los dias de la semana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BUSCARV(… para obtener la terminación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BUSCARV(… para obtener la calcomanía</t>
        </r>
      </text>
    </comment>
    <comment ref="N20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una validación de lista para obtener la lista de códigos</t>
        </r>
      </text>
    </comment>
    <comment ref="N21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BUSCARV(… PARA ENCONTRAR EL PRODUCTO DE ACUERDO AL CODIGO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BUSCARV(… PARA ENCONTRAR EL PRECIO DE ACUERDO AL CODIGO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validación de lista para poner los dias de la semana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BUSCARH(… para obtener la terminación</t>
        </r>
      </text>
    </comment>
    <comment ref="G27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BUSCARH(… para obtener la calcomanía</t>
        </r>
      </text>
    </comment>
    <comment ref="E38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BUSCARH para obtener la compensación según el nivel</t>
        </r>
      </text>
    </comment>
  </commentList>
</comments>
</file>

<file path=xl/comments2.xml><?xml version="1.0" encoding="utf-8"?>
<comments xmlns="http://schemas.openxmlformats.org/spreadsheetml/2006/main">
  <authors>
    <author>Jose Alejandro Rincón López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validación de lista para poner los dias de la semana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BUSCARV(… para obtener la terminación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BUSCARV(… para obtener la calcomanía</t>
        </r>
      </text>
    </comment>
    <comment ref="N20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una validación de lista para obtener la lista de códigos</t>
        </r>
      </text>
    </comment>
    <comment ref="N21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BUSCARV(… PARA ENCONTRAR EL PRODUCTO DE ACUERDO AL CODIGO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BUSCARV(… PARA ENCONTRAR EL PRECIO DE ACUERDO AL CODIGO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validación de lista para poner los dias de la semana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BUSCARH(… para obtener la terminación</t>
        </r>
      </text>
    </comment>
    <comment ref="G27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BUSCARH(… para obtener la calcomanía</t>
        </r>
      </text>
    </comment>
    <comment ref="E38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BUSCARH para obtener la compensación según el nivel</t>
        </r>
      </text>
    </comment>
  </commentList>
</comments>
</file>

<file path=xl/sharedStrings.xml><?xml version="1.0" encoding="utf-8"?>
<sst xmlns="http://schemas.openxmlformats.org/spreadsheetml/2006/main" count="197" uniqueCount="81">
  <si>
    <t>HOY NO CIRCULA</t>
  </si>
  <si>
    <t>CODIGO</t>
  </si>
  <si>
    <t>PRODUCTO</t>
  </si>
  <si>
    <t>PRECIO UNITARIO</t>
  </si>
  <si>
    <t>LUNES</t>
  </si>
  <si>
    <t>1 AL 2</t>
  </si>
  <si>
    <t>ROJA</t>
  </si>
  <si>
    <t>ESTUFA</t>
  </si>
  <si>
    <t>MARTES</t>
  </si>
  <si>
    <t>3 AL 4</t>
  </si>
  <si>
    <t>AMARILLO</t>
  </si>
  <si>
    <t>COMEDOR</t>
  </si>
  <si>
    <t>MIERCOLES</t>
  </si>
  <si>
    <t>5 AL 6</t>
  </si>
  <si>
    <t>VERDE</t>
  </si>
  <si>
    <t>SALA</t>
  </si>
  <si>
    <t>JUEVES</t>
  </si>
  <si>
    <t>7 AL 8</t>
  </si>
  <si>
    <t>AZUL</t>
  </si>
  <si>
    <t>TELEVISOR</t>
  </si>
  <si>
    <t>VIERNES</t>
  </si>
  <si>
    <t>9 AL 0</t>
  </si>
  <si>
    <t>ROSA</t>
  </si>
  <si>
    <t>LAVADORA</t>
  </si>
  <si>
    <t>GRABADORA</t>
  </si>
  <si>
    <t>VIDEO GRABADORA</t>
  </si>
  <si>
    <t>ESTEREO</t>
  </si>
  <si>
    <t>BUSQUEDA VERTICAL</t>
  </si>
  <si>
    <t>HORNO DE MICRO HONDAS</t>
  </si>
  <si>
    <t>DIA</t>
  </si>
  <si>
    <t>ESTRACTOR DE JUGOS</t>
  </si>
  <si>
    <t>TERMINACION</t>
  </si>
  <si>
    <t>SECADORA</t>
  </si>
  <si>
    <t>CALCOMANIA</t>
  </si>
  <si>
    <t>RECAMARA</t>
  </si>
  <si>
    <t>VENTILADOR</t>
  </si>
  <si>
    <t>PRECIO</t>
  </si>
  <si>
    <t>AMARILLA</t>
  </si>
  <si>
    <t>HOY NO CIRCULA:</t>
  </si>
  <si>
    <t>NIVEL</t>
  </si>
  <si>
    <t>SUELDO</t>
  </si>
  <si>
    <t>COMPENSACION</t>
  </si>
  <si>
    <t>IVA</t>
  </si>
  <si>
    <t>BRUTO</t>
  </si>
  <si>
    <t>NETO</t>
  </si>
  <si>
    <t>RFC</t>
  </si>
  <si>
    <t>PATERNO</t>
  </si>
  <si>
    <t>MATERNO</t>
  </si>
  <si>
    <t>NOMBRE</t>
  </si>
  <si>
    <t>ALFARO</t>
  </si>
  <si>
    <t>LEMUS</t>
  </si>
  <si>
    <t>ANGEL</t>
  </si>
  <si>
    <t xml:space="preserve">VALDES </t>
  </si>
  <si>
    <t>GOEDINEZ</t>
  </si>
  <si>
    <t>CAROLINA</t>
  </si>
  <si>
    <t>VERA</t>
  </si>
  <si>
    <t>CRUZ</t>
  </si>
  <si>
    <t>DIANA</t>
  </si>
  <si>
    <t>CORONA</t>
  </si>
  <si>
    <t>LIRA</t>
  </si>
  <si>
    <t>LLENI</t>
  </si>
  <si>
    <t>ARROYO</t>
  </si>
  <si>
    <t>MENDOZA</t>
  </si>
  <si>
    <t>MARIA DEL ROSARIO</t>
  </si>
  <si>
    <t>AVILA</t>
  </si>
  <si>
    <t>ROMERO</t>
  </si>
  <si>
    <t>MARIA EUGENIA</t>
  </si>
  <si>
    <t>JOSE ALEJANDRO</t>
  </si>
  <si>
    <t>LOPEZ</t>
  </si>
  <si>
    <t>RINCON</t>
  </si>
  <si>
    <t>AALA740601</t>
  </si>
  <si>
    <t>VAGC</t>
  </si>
  <si>
    <t>VECD</t>
  </si>
  <si>
    <t>COLL780106</t>
  </si>
  <si>
    <t>AOMR79122</t>
  </si>
  <si>
    <t>AIRE750814</t>
  </si>
  <si>
    <t>RILA720422</t>
  </si>
  <si>
    <t>NO.</t>
  </si>
  <si>
    <t xml:space="preserve">NOMBRE </t>
  </si>
  <si>
    <t>PROMEDIO</t>
  </si>
  <si>
    <t>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</si>
</sst>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0"/>
      <color indexed="16"/>
      <name val="Arial"/>
      <family val="2"/>
    </font>
    <font>
      <b/>
      <sz val="10"/>
      <name val="Arial"/>
      <family val="2"/>
    </font>
    <font>
      <b/>
      <sz val="10"/>
      <color indexed="53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i/>
      <sz val="10"/>
      <color indexed="17"/>
      <name val="Arial"/>
      <family val="2"/>
    </font>
    <font>
      <b/>
      <i/>
      <sz val="10"/>
      <color indexed="53"/>
      <name val="Arial"/>
      <family val="2"/>
    </font>
    <font>
      <b/>
      <sz val="10"/>
      <color indexed="10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62"/>
      <name val="Arial"/>
      <family val="2"/>
    </font>
    <font>
      <sz val="11"/>
      <name val="Calibri"/>
      <family val="2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33"/>
      </left>
      <right style="thin">
        <color indexed="33"/>
      </right>
      <top style="thin">
        <color indexed="33"/>
      </top>
      <bottom style="thin">
        <color indexed="33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3"/>
      </left>
      <right style="thin">
        <color indexed="33"/>
      </right>
      <top/>
      <bottom/>
      <diagonal/>
    </border>
    <border>
      <left style="thin">
        <color indexed="33"/>
      </left>
      <right style="thin">
        <color indexed="33"/>
      </right>
      <top/>
      <bottom style="thin">
        <color indexed="3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ck">
        <color indexed="23"/>
      </left>
      <right style="double">
        <color indexed="64"/>
      </right>
      <top style="double">
        <color indexed="64"/>
      </top>
      <bottom style="thick">
        <color indexed="23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53"/>
      </bottom>
      <diagonal/>
    </border>
    <border>
      <left style="thin">
        <color indexed="53"/>
      </left>
      <right/>
      <top style="thin">
        <color indexed="53"/>
      </top>
      <bottom style="thin">
        <color indexed="53"/>
      </bottom>
      <diagonal/>
    </border>
    <border>
      <left/>
      <right/>
      <top style="thin">
        <color indexed="53"/>
      </top>
      <bottom style="thin">
        <color indexed="53"/>
      </bottom>
      <diagonal/>
    </border>
    <border>
      <left/>
      <right style="thin">
        <color indexed="53"/>
      </right>
      <top style="thin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/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/>
      <top/>
      <bottom style="thin">
        <color indexed="53"/>
      </bottom>
      <diagonal/>
    </border>
    <border>
      <left/>
      <right style="thin">
        <color indexed="53"/>
      </right>
      <top/>
      <bottom style="thin">
        <color indexed="53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164" fontId="5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3" borderId="6" xfId="0" applyFont="1" applyFill="1" applyBorder="1" applyAlignment="1">
      <alignment horizontal="center"/>
    </xf>
    <xf numFmtId="0" fontId="0" fillId="0" borderId="7" xfId="0" applyBorder="1"/>
    <xf numFmtId="0" fontId="4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164" fontId="5" fillId="0" borderId="9" xfId="2" applyBorder="1"/>
    <xf numFmtId="164" fontId="5" fillId="0" borderId="7" xfId="2" applyBorder="1"/>
    <xf numFmtId="164" fontId="5" fillId="0" borderId="0" xfId="2" applyBorder="1"/>
    <xf numFmtId="0" fontId="3" fillId="0" borderId="8" xfId="0" applyFont="1" applyBorder="1" applyAlignment="1">
      <alignment horizontal="right"/>
    </xf>
    <xf numFmtId="0" fontId="7" fillId="2" borderId="8" xfId="0" applyFont="1" applyFill="1" applyBorder="1"/>
    <xf numFmtId="0" fontId="0" fillId="0" borderId="10" xfId="0" applyBorder="1"/>
    <xf numFmtId="0" fontId="0" fillId="0" borderId="0" xfId="0" applyFill="1" applyBorder="1"/>
    <xf numFmtId="0" fontId="2" fillId="2" borderId="12" xfId="0" applyFont="1" applyFill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2" fillId="2" borderId="14" xfId="0" applyFont="1" applyFill="1" applyBorder="1" applyAlignment="1">
      <alignment horizontal="right"/>
    </xf>
    <xf numFmtId="0" fontId="8" fillId="0" borderId="15" xfId="0" applyFont="1" applyBorder="1" applyAlignment="1">
      <alignment horizontal="right"/>
    </xf>
    <xf numFmtId="0" fontId="2" fillId="2" borderId="16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9" fillId="0" borderId="0" xfId="0" applyNumberFormat="1" applyFont="1" applyBorder="1" applyAlignment="1"/>
    <xf numFmtId="0" fontId="10" fillId="0" borderId="0" xfId="0" applyFont="1" applyBorder="1" applyAlignment="1">
      <alignment horizontal="center"/>
    </xf>
    <xf numFmtId="0" fontId="0" fillId="0" borderId="0" xfId="0" applyNumberFormat="1"/>
    <xf numFmtId="0" fontId="11" fillId="0" borderId="0" xfId="0" applyFont="1" applyBorder="1"/>
    <xf numFmtId="0" fontId="0" fillId="0" borderId="20" xfId="0" applyBorder="1"/>
    <xf numFmtId="0" fontId="12" fillId="4" borderId="21" xfId="1" applyFont="1" applyFill="1" applyBorder="1" applyAlignment="1">
      <alignment horizontal="center"/>
    </xf>
    <xf numFmtId="0" fontId="12" fillId="4" borderId="22" xfId="1" applyFont="1" applyFill="1" applyBorder="1" applyAlignment="1">
      <alignment horizontal="center"/>
    </xf>
    <xf numFmtId="0" fontId="12" fillId="4" borderId="23" xfId="1" applyFont="1" applyFill="1" applyBorder="1" applyAlignment="1">
      <alignment horizontal="center"/>
    </xf>
    <xf numFmtId="0" fontId="12" fillId="5" borderId="24" xfId="1" applyFont="1" applyFill="1" applyBorder="1" applyAlignment="1">
      <alignment horizontal="center"/>
    </xf>
    <xf numFmtId="0" fontId="12" fillId="4" borderId="24" xfId="1" applyFont="1" applyFill="1" applyBorder="1" applyAlignment="1">
      <alignment horizontal="center"/>
    </xf>
    <xf numFmtId="9" fontId="12" fillId="4" borderId="24" xfId="1" applyNumberFormat="1" applyFont="1" applyFill="1" applyBorder="1" applyAlignment="1">
      <alignment horizontal="center"/>
    </xf>
    <xf numFmtId="0" fontId="12" fillId="5" borderId="23" xfId="1" applyFont="1" applyFill="1" applyBorder="1" applyAlignment="1">
      <alignment horizontal="center"/>
    </xf>
    <xf numFmtId="164" fontId="12" fillId="5" borderId="24" xfId="1" applyNumberFormat="1" applyFont="1" applyFill="1" applyBorder="1"/>
    <xf numFmtId="164" fontId="12" fillId="5" borderId="24" xfId="1" applyNumberFormat="1" applyFont="1" applyFill="1" applyBorder="1" applyAlignment="1">
      <alignment horizontal="center"/>
    </xf>
    <xf numFmtId="164" fontId="12" fillId="5" borderId="23" xfId="1" applyNumberFormat="1" applyFont="1" applyFill="1" applyBorder="1"/>
    <xf numFmtId="0" fontId="12" fillId="5" borderId="25" xfId="1" applyFont="1" applyFill="1" applyBorder="1" applyAlignment="1">
      <alignment horizontal="center"/>
    </xf>
    <xf numFmtId="164" fontId="12" fillId="5" borderId="25" xfId="1" applyNumberFormat="1" applyFont="1" applyFill="1" applyBorder="1"/>
    <xf numFmtId="0" fontId="13" fillId="0" borderId="24" xfId="0" applyFont="1" applyBorder="1"/>
    <xf numFmtId="0" fontId="13" fillId="0" borderId="23" xfId="0" applyFont="1" applyBorder="1"/>
    <xf numFmtId="0" fontId="13" fillId="0" borderId="0" xfId="0" applyFont="1" applyBorder="1"/>
    <xf numFmtId="0" fontId="14" fillId="2" borderId="26" xfId="0" applyFont="1" applyFill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4" fillId="2" borderId="29" xfId="0" applyFont="1" applyFill="1" applyBorder="1" applyAlignment="1">
      <alignment horizontal="center"/>
    </xf>
    <xf numFmtId="164" fontId="16" fillId="0" borderId="20" xfId="2" applyFont="1" applyBorder="1" applyAlignment="1">
      <alignment horizontal="center"/>
    </xf>
    <xf numFmtId="164" fontId="16" fillId="0" borderId="30" xfId="2" applyFont="1" applyBorder="1" applyAlignment="1">
      <alignment horizontal="center"/>
    </xf>
    <xf numFmtId="0" fontId="0" fillId="6" borderId="0" xfId="0" applyFill="1"/>
    <xf numFmtId="0" fontId="2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/>
    </xf>
  </cellXfs>
  <cellStyles count="3">
    <cellStyle name="Celda vinculada" xfId="1" builtinId="24"/>
    <cellStyle name="Moneda_FBUSQUEDA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var\AppData\Local\Microsoft\Windows\INetCache\Content.Outlook\JH5210Z9\FODA%20RESUEL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eño"/>
      <sheetName val="formato_cond"/>
    </sheetNames>
    <sheetDataSet>
      <sheetData sheetId="0">
        <row r="1">
          <cell r="A1" t="str">
            <v>No.</v>
          </cell>
          <cell r="B1" t="str">
            <v>Nombre</v>
          </cell>
          <cell r="C1" t="str">
            <v>Enero</v>
          </cell>
          <cell r="D1" t="str">
            <v>Febrero</v>
          </cell>
          <cell r="E1" t="str">
            <v>Marzo</v>
          </cell>
          <cell r="F1" t="str">
            <v>Promedio</v>
          </cell>
          <cell r="G1" t="str">
            <v>Evaluacion</v>
          </cell>
        </row>
        <row r="2">
          <cell r="A2">
            <v>1</v>
          </cell>
          <cell r="B2" t="str">
            <v>Alvarado Islas Josefina</v>
          </cell>
          <cell r="C2">
            <v>5</v>
          </cell>
          <cell r="D2">
            <v>4</v>
          </cell>
          <cell r="E2">
            <v>5</v>
          </cell>
          <cell r="F2">
            <v>4.666666666666667</v>
          </cell>
          <cell r="G2" t="str">
            <v>Mal</v>
          </cell>
        </row>
        <row r="3">
          <cell r="A3">
            <v>2</v>
          </cell>
          <cell r="B3" t="str">
            <v>Avendaño Alonso Víctor Manuel</v>
          </cell>
          <cell r="C3">
            <v>10</v>
          </cell>
          <cell r="D3">
            <v>8</v>
          </cell>
          <cell r="E3">
            <v>8.5</v>
          </cell>
          <cell r="F3">
            <v>8.8333333333333339</v>
          </cell>
          <cell r="G3" t="str">
            <v>Regular</v>
          </cell>
        </row>
        <row r="4">
          <cell r="A4">
            <v>3</v>
          </cell>
          <cell r="B4" t="str">
            <v>De López Maria Luisa</v>
          </cell>
          <cell r="C4">
            <v>10</v>
          </cell>
          <cell r="D4">
            <v>9.5</v>
          </cell>
          <cell r="E4">
            <v>7.5</v>
          </cell>
          <cell r="F4">
            <v>9</v>
          </cell>
          <cell r="G4" t="str">
            <v>Bien</v>
          </cell>
        </row>
        <row r="5">
          <cell r="A5">
            <v>4</v>
          </cell>
          <cell r="B5" t="str">
            <v>Espinosa Pedrajo Sergio</v>
          </cell>
          <cell r="C5">
            <v>10</v>
          </cell>
          <cell r="D5">
            <v>10</v>
          </cell>
          <cell r="E5">
            <v>10</v>
          </cell>
          <cell r="F5">
            <v>10</v>
          </cell>
          <cell r="G5" t="str">
            <v>Excelente</v>
          </cell>
        </row>
        <row r="6">
          <cell r="A6">
            <v>5</v>
          </cell>
          <cell r="B6" t="str">
            <v>Flores Díaz Lucía</v>
          </cell>
          <cell r="C6">
            <v>10</v>
          </cell>
          <cell r="D6">
            <v>9</v>
          </cell>
          <cell r="E6">
            <v>10</v>
          </cell>
          <cell r="F6">
            <v>9.6666666666666661</v>
          </cell>
          <cell r="G6" t="str">
            <v>Bien</v>
          </cell>
        </row>
        <row r="7">
          <cell r="A7">
            <v>6</v>
          </cell>
          <cell r="B7" t="str">
            <v>Gómez y Vázquez Angélica</v>
          </cell>
          <cell r="C7">
            <v>10</v>
          </cell>
          <cell r="D7">
            <v>9.5</v>
          </cell>
          <cell r="E7">
            <v>10</v>
          </cell>
          <cell r="F7">
            <v>9.8333333333333339</v>
          </cell>
          <cell r="G7" t="str">
            <v>Bien</v>
          </cell>
        </row>
        <row r="8">
          <cell r="A8">
            <v>7</v>
          </cell>
          <cell r="B8" t="str">
            <v>Huerta Arellano Martha</v>
          </cell>
          <cell r="C8">
            <v>10</v>
          </cell>
          <cell r="D8">
            <v>9.1999999999999993</v>
          </cell>
          <cell r="E8">
            <v>8</v>
          </cell>
          <cell r="F8">
            <v>9.0666666666666664</v>
          </cell>
          <cell r="G8" t="str">
            <v>Bien</v>
          </cell>
        </row>
        <row r="9">
          <cell r="A9">
            <v>8</v>
          </cell>
          <cell r="B9" t="str">
            <v>López Osornio Guadalupe</v>
          </cell>
          <cell r="C9">
            <v>10</v>
          </cell>
          <cell r="D9">
            <v>8.5</v>
          </cell>
          <cell r="E9">
            <v>8.5</v>
          </cell>
          <cell r="F9">
            <v>9</v>
          </cell>
          <cell r="G9" t="str">
            <v>Bien</v>
          </cell>
        </row>
        <row r="10">
          <cell r="A10">
            <v>9</v>
          </cell>
          <cell r="B10" t="str">
            <v>Lucio Hernández Ricardo</v>
          </cell>
          <cell r="C10">
            <v>9.3000000000000007</v>
          </cell>
          <cell r="D10">
            <v>7.5</v>
          </cell>
          <cell r="E10">
            <v>10</v>
          </cell>
          <cell r="F10">
            <v>8.9333333333333336</v>
          </cell>
          <cell r="G10" t="str">
            <v>Regular</v>
          </cell>
        </row>
        <row r="11">
          <cell r="A11">
            <v>10</v>
          </cell>
          <cell r="B11" t="str">
            <v>Manriquez López Araceli</v>
          </cell>
          <cell r="C11">
            <v>10</v>
          </cell>
          <cell r="D11">
            <v>9</v>
          </cell>
          <cell r="E11">
            <v>8.5</v>
          </cell>
          <cell r="F11">
            <v>9.1666666666666661</v>
          </cell>
          <cell r="G11" t="str">
            <v>Bien</v>
          </cell>
        </row>
        <row r="12">
          <cell r="A12">
            <v>11</v>
          </cell>
          <cell r="B12" t="str">
            <v>Martínez González Salvador</v>
          </cell>
          <cell r="C12">
            <v>10</v>
          </cell>
          <cell r="D12">
            <v>10</v>
          </cell>
          <cell r="E12">
            <v>7.5</v>
          </cell>
          <cell r="F12">
            <v>9.1666666666666661</v>
          </cell>
          <cell r="G12" t="str">
            <v>Bien</v>
          </cell>
        </row>
        <row r="13">
          <cell r="A13">
            <v>12</v>
          </cell>
          <cell r="B13" t="str">
            <v>Navarro González Alma Delia</v>
          </cell>
          <cell r="C13">
            <v>6.5</v>
          </cell>
          <cell r="D13">
            <v>8</v>
          </cell>
          <cell r="E13">
            <v>8.5</v>
          </cell>
          <cell r="F13">
            <v>7.666666666666667</v>
          </cell>
          <cell r="G13" t="str">
            <v>Regular</v>
          </cell>
        </row>
        <row r="14">
          <cell r="A14">
            <v>13</v>
          </cell>
          <cell r="B14" t="str">
            <v>Reyes Rodríguez César</v>
          </cell>
          <cell r="C14">
            <v>10</v>
          </cell>
          <cell r="D14">
            <v>8.5</v>
          </cell>
          <cell r="E14">
            <v>9.5</v>
          </cell>
          <cell r="F14">
            <v>9.3333333333333339</v>
          </cell>
          <cell r="G14" t="str">
            <v>Bien</v>
          </cell>
        </row>
        <row r="15">
          <cell r="A15">
            <v>14</v>
          </cell>
          <cell r="B15" t="str">
            <v>Rocha Morán José Luis</v>
          </cell>
          <cell r="C15">
            <v>10</v>
          </cell>
          <cell r="D15">
            <v>6</v>
          </cell>
          <cell r="E15">
            <v>10</v>
          </cell>
          <cell r="F15">
            <v>8.6666666666666661</v>
          </cell>
          <cell r="G15" t="str">
            <v>Regular</v>
          </cell>
        </row>
        <row r="16">
          <cell r="A16">
            <v>15</v>
          </cell>
          <cell r="B16" t="str">
            <v>Ruíz Valdéz Ana</v>
          </cell>
          <cell r="C16">
            <v>9.3000000000000007</v>
          </cell>
          <cell r="D16">
            <v>6.5</v>
          </cell>
          <cell r="E16">
            <v>8</v>
          </cell>
          <cell r="F16">
            <v>7.9333333333333336</v>
          </cell>
          <cell r="G16" t="str">
            <v>Regular</v>
          </cell>
        </row>
        <row r="17">
          <cell r="A17">
            <v>16</v>
          </cell>
          <cell r="B17" t="str">
            <v>Salinas Ponce Patricia</v>
          </cell>
          <cell r="C17">
            <v>10</v>
          </cell>
          <cell r="D17">
            <v>5.5</v>
          </cell>
          <cell r="E17">
            <v>9</v>
          </cell>
          <cell r="F17">
            <v>8.1666666666666661</v>
          </cell>
          <cell r="G17" t="str">
            <v>Regular</v>
          </cell>
        </row>
        <row r="18">
          <cell r="A18">
            <v>17</v>
          </cell>
          <cell r="B18" t="str">
            <v>Torres Juárez Susana</v>
          </cell>
          <cell r="C18">
            <v>6</v>
          </cell>
          <cell r="D18">
            <v>10</v>
          </cell>
          <cell r="E18">
            <v>7</v>
          </cell>
          <cell r="F18">
            <v>7.666666666666667</v>
          </cell>
          <cell r="G18" t="str">
            <v>Regular</v>
          </cell>
        </row>
        <row r="19">
          <cell r="A19">
            <v>18</v>
          </cell>
          <cell r="B19" t="str">
            <v>Valdéz Cabrera Ma. De Jesús Martha</v>
          </cell>
          <cell r="C19">
            <v>9.3000000000000007</v>
          </cell>
          <cell r="D19">
            <v>10</v>
          </cell>
          <cell r="E19">
            <v>10</v>
          </cell>
          <cell r="F19">
            <v>9.7666666666666675</v>
          </cell>
          <cell r="G19" t="str">
            <v>Bien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53"/>
  <sheetViews>
    <sheetView tabSelected="1" topLeftCell="J1" zoomScale="160" zoomScaleNormal="160" workbookViewId="0">
      <selection activeCell="K9" sqref="K9"/>
    </sheetView>
  </sheetViews>
  <sheetFormatPr baseColWidth="10" defaultRowHeight="15" x14ac:dyDescent="0.25"/>
  <cols>
    <col min="1" max="1" width="3.7109375" customWidth="1"/>
    <col min="2" max="2" width="20.42578125" customWidth="1"/>
    <col min="3" max="3" width="11.85546875" bestFit="1" customWidth="1"/>
    <col min="4" max="4" width="14.5703125" bestFit="1" customWidth="1"/>
    <col min="5" max="5" width="15.7109375" bestFit="1" customWidth="1"/>
    <col min="6" max="6" width="13.5703125" customWidth="1"/>
    <col min="7" max="7" width="14.5703125" customWidth="1"/>
    <col min="8" max="8" width="9.7109375" customWidth="1"/>
    <col min="9" max="9" width="1.85546875" customWidth="1"/>
    <col min="12" max="12" width="1.85546875" customWidth="1"/>
    <col min="14" max="14" width="26.140625" bestFit="1" customWidth="1"/>
    <col min="15" max="15" width="17.140625" bestFit="1" customWidth="1"/>
    <col min="16" max="16" width="2.28515625" customWidth="1"/>
    <col min="257" max="257" width="3.7109375" customWidth="1"/>
    <col min="258" max="258" width="20.42578125" customWidth="1"/>
    <col min="259" max="259" width="11.85546875" bestFit="1" customWidth="1"/>
    <col min="260" max="260" width="14.5703125" bestFit="1" customWidth="1"/>
    <col min="261" max="261" width="15.7109375" bestFit="1" customWidth="1"/>
    <col min="262" max="262" width="13.5703125" customWidth="1"/>
    <col min="263" max="263" width="14.5703125" customWidth="1"/>
    <col min="264" max="264" width="9.7109375" customWidth="1"/>
    <col min="265" max="265" width="1.85546875" customWidth="1"/>
    <col min="268" max="268" width="1.85546875" customWidth="1"/>
    <col min="270" max="270" width="26.140625" bestFit="1" customWidth="1"/>
    <col min="271" max="271" width="17.140625" bestFit="1" customWidth="1"/>
    <col min="272" max="272" width="2.28515625" customWidth="1"/>
    <col min="513" max="513" width="3.7109375" customWidth="1"/>
    <col min="514" max="514" width="20.42578125" customWidth="1"/>
    <col min="515" max="515" width="11.85546875" bestFit="1" customWidth="1"/>
    <col min="516" max="516" width="14.5703125" bestFit="1" customWidth="1"/>
    <col min="517" max="517" width="15.7109375" bestFit="1" customWidth="1"/>
    <col min="518" max="518" width="13.5703125" customWidth="1"/>
    <col min="519" max="519" width="14.5703125" customWidth="1"/>
    <col min="520" max="520" width="9.7109375" customWidth="1"/>
    <col min="521" max="521" width="1.85546875" customWidth="1"/>
    <col min="524" max="524" width="1.85546875" customWidth="1"/>
    <col min="526" max="526" width="26.140625" bestFit="1" customWidth="1"/>
    <col min="527" max="527" width="17.140625" bestFit="1" customWidth="1"/>
    <col min="528" max="528" width="2.28515625" customWidth="1"/>
    <col min="769" max="769" width="3.7109375" customWidth="1"/>
    <col min="770" max="770" width="20.42578125" customWidth="1"/>
    <col min="771" max="771" width="11.85546875" bestFit="1" customWidth="1"/>
    <col min="772" max="772" width="14.5703125" bestFit="1" customWidth="1"/>
    <col min="773" max="773" width="15.7109375" bestFit="1" customWidth="1"/>
    <col min="774" max="774" width="13.5703125" customWidth="1"/>
    <col min="775" max="775" width="14.5703125" customWidth="1"/>
    <col min="776" max="776" width="9.7109375" customWidth="1"/>
    <col min="777" max="777" width="1.85546875" customWidth="1"/>
    <col min="780" max="780" width="1.85546875" customWidth="1"/>
    <col min="782" max="782" width="26.140625" bestFit="1" customWidth="1"/>
    <col min="783" max="783" width="17.140625" bestFit="1" customWidth="1"/>
    <col min="784" max="784" width="2.28515625" customWidth="1"/>
    <col min="1025" max="1025" width="3.7109375" customWidth="1"/>
    <col min="1026" max="1026" width="20.42578125" customWidth="1"/>
    <col min="1027" max="1027" width="11.85546875" bestFit="1" customWidth="1"/>
    <col min="1028" max="1028" width="14.5703125" bestFit="1" customWidth="1"/>
    <col min="1029" max="1029" width="15.7109375" bestFit="1" customWidth="1"/>
    <col min="1030" max="1030" width="13.5703125" customWidth="1"/>
    <col min="1031" max="1031" width="14.5703125" customWidth="1"/>
    <col min="1032" max="1032" width="9.7109375" customWidth="1"/>
    <col min="1033" max="1033" width="1.85546875" customWidth="1"/>
    <col min="1036" max="1036" width="1.85546875" customWidth="1"/>
    <col min="1038" max="1038" width="26.140625" bestFit="1" customWidth="1"/>
    <col min="1039" max="1039" width="17.140625" bestFit="1" customWidth="1"/>
    <col min="1040" max="1040" width="2.28515625" customWidth="1"/>
    <col min="1281" max="1281" width="3.7109375" customWidth="1"/>
    <col min="1282" max="1282" width="20.42578125" customWidth="1"/>
    <col min="1283" max="1283" width="11.85546875" bestFit="1" customWidth="1"/>
    <col min="1284" max="1284" width="14.5703125" bestFit="1" customWidth="1"/>
    <col min="1285" max="1285" width="15.7109375" bestFit="1" customWidth="1"/>
    <col min="1286" max="1286" width="13.5703125" customWidth="1"/>
    <col min="1287" max="1287" width="14.5703125" customWidth="1"/>
    <col min="1288" max="1288" width="9.7109375" customWidth="1"/>
    <col min="1289" max="1289" width="1.85546875" customWidth="1"/>
    <col min="1292" max="1292" width="1.85546875" customWidth="1"/>
    <col min="1294" max="1294" width="26.140625" bestFit="1" customWidth="1"/>
    <col min="1295" max="1295" width="17.140625" bestFit="1" customWidth="1"/>
    <col min="1296" max="1296" width="2.28515625" customWidth="1"/>
    <col min="1537" max="1537" width="3.7109375" customWidth="1"/>
    <col min="1538" max="1538" width="20.42578125" customWidth="1"/>
    <col min="1539" max="1539" width="11.85546875" bestFit="1" customWidth="1"/>
    <col min="1540" max="1540" width="14.5703125" bestFit="1" customWidth="1"/>
    <col min="1541" max="1541" width="15.7109375" bestFit="1" customWidth="1"/>
    <col min="1542" max="1542" width="13.5703125" customWidth="1"/>
    <col min="1543" max="1543" width="14.5703125" customWidth="1"/>
    <col min="1544" max="1544" width="9.7109375" customWidth="1"/>
    <col min="1545" max="1545" width="1.85546875" customWidth="1"/>
    <col min="1548" max="1548" width="1.85546875" customWidth="1"/>
    <col min="1550" max="1550" width="26.140625" bestFit="1" customWidth="1"/>
    <col min="1551" max="1551" width="17.140625" bestFit="1" customWidth="1"/>
    <col min="1552" max="1552" width="2.28515625" customWidth="1"/>
    <col min="1793" max="1793" width="3.7109375" customWidth="1"/>
    <col min="1794" max="1794" width="20.42578125" customWidth="1"/>
    <col min="1795" max="1795" width="11.85546875" bestFit="1" customWidth="1"/>
    <col min="1796" max="1796" width="14.5703125" bestFit="1" customWidth="1"/>
    <col min="1797" max="1797" width="15.7109375" bestFit="1" customWidth="1"/>
    <col min="1798" max="1798" width="13.5703125" customWidth="1"/>
    <col min="1799" max="1799" width="14.5703125" customWidth="1"/>
    <col min="1800" max="1800" width="9.7109375" customWidth="1"/>
    <col min="1801" max="1801" width="1.85546875" customWidth="1"/>
    <col min="1804" max="1804" width="1.85546875" customWidth="1"/>
    <col min="1806" max="1806" width="26.140625" bestFit="1" customWidth="1"/>
    <col min="1807" max="1807" width="17.140625" bestFit="1" customWidth="1"/>
    <col min="1808" max="1808" width="2.28515625" customWidth="1"/>
    <col min="2049" max="2049" width="3.7109375" customWidth="1"/>
    <col min="2050" max="2050" width="20.42578125" customWidth="1"/>
    <col min="2051" max="2051" width="11.85546875" bestFit="1" customWidth="1"/>
    <col min="2052" max="2052" width="14.5703125" bestFit="1" customWidth="1"/>
    <col min="2053" max="2053" width="15.7109375" bestFit="1" customWidth="1"/>
    <col min="2054" max="2054" width="13.5703125" customWidth="1"/>
    <col min="2055" max="2055" width="14.5703125" customWidth="1"/>
    <col min="2056" max="2056" width="9.7109375" customWidth="1"/>
    <col min="2057" max="2057" width="1.85546875" customWidth="1"/>
    <col min="2060" max="2060" width="1.85546875" customWidth="1"/>
    <col min="2062" max="2062" width="26.140625" bestFit="1" customWidth="1"/>
    <col min="2063" max="2063" width="17.140625" bestFit="1" customWidth="1"/>
    <col min="2064" max="2064" width="2.28515625" customWidth="1"/>
    <col min="2305" max="2305" width="3.7109375" customWidth="1"/>
    <col min="2306" max="2306" width="20.42578125" customWidth="1"/>
    <col min="2307" max="2307" width="11.85546875" bestFit="1" customWidth="1"/>
    <col min="2308" max="2308" width="14.5703125" bestFit="1" customWidth="1"/>
    <col min="2309" max="2309" width="15.7109375" bestFit="1" customWidth="1"/>
    <col min="2310" max="2310" width="13.5703125" customWidth="1"/>
    <col min="2311" max="2311" width="14.5703125" customWidth="1"/>
    <col min="2312" max="2312" width="9.7109375" customWidth="1"/>
    <col min="2313" max="2313" width="1.85546875" customWidth="1"/>
    <col min="2316" max="2316" width="1.85546875" customWidth="1"/>
    <col min="2318" max="2318" width="26.140625" bestFit="1" customWidth="1"/>
    <col min="2319" max="2319" width="17.140625" bestFit="1" customWidth="1"/>
    <col min="2320" max="2320" width="2.28515625" customWidth="1"/>
    <col min="2561" max="2561" width="3.7109375" customWidth="1"/>
    <col min="2562" max="2562" width="20.42578125" customWidth="1"/>
    <col min="2563" max="2563" width="11.85546875" bestFit="1" customWidth="1"/>
    <col min="2564" max="2564" width="14.5703125" bestFit="1" customWidth="1"/>
    <col min="2565" max="2565" width="15.7109375" bestFit="1" customWidth="1"/>
    <col min="2566" max="2566" width="13.5703125" customWidth="1"/>
    <col min="2567" max="2567" width="14.5703125" customWidth="1"/>
    <col min="2568" max="2568" width="9.7109375" customWidth="1"/>
    <col min="2569" max="2569" width="1.85546875" customWidth="1"/>
    <col min="2572" max="2572" width="1.85546875" customWidth="1"/>
    <col min="2574" max="2574" width="26.140625" bestFit="1" customWidth="1"/>
    <col min="2575" max="2575" width="17.140625" bestFit="1" customWidth="1"/>
    <col min="2576" max="2576" width="2.28515625" customWidth="1"/>
    <col min="2817" max="2817" width="3.7109375" customWidth="1"/>
    <col min="2818" max="2818" width="20.42578125" customWidth="1"/>
    <col min="2819" max="2819" width="11.85546875" bestFit="1" customWidth="1"/>
    <col min="2820" max="2820" width="14.5703125" bestFit="1" customWidth="1"/>
    <col min="2821" max="2821" width="15.7109375" bestFit="1" customWidth="1"/>
    <col min="2822" max="2822" width="13.5703125" customWidth="1"/>
    <col min="2823" max="2823" width="14.5703125" customWidth="1"/>
    <col min="2824" max="2824" width="9.7109375" customWidth="1"/>
    <col min="2825" max="2825" width="1.85546875" customWidth="1"/>
    <col min="2828" max="2828" width="1.85546875" customWidth="1"/>
    <col min="2830" max="2830" width="26.140625" bestFit="1" customWidth="1"/>
    <col min="2831" max="2831" width="17.140625" bestFit="1" customWidth="1"/>
    <col min="2832" max="2832" width="2.28515625" customWidth="1"/>
    <col min="3073" max="3073" width="3.7109375" customWidth="1"/>
    <col min="3074" max="3074" width="20.42578125" customWidth="1"/>
    <col min="3075" max="3075" width="11.85546875" bestFit="1" customWidth="1"/>
    <col min="3076" max="3076" width="14.5703125" bestFit="1" customWidth="1"/>
    <col min="3077" max="3077" width="15.7109375" bestFit="1" customWidth="1"/>
    <col min="3078" max="3078" width="13.5703125" customWidth="1"/>
    <col min="3079" max="3079" width="14.5703125" customWidth="1"/>
    <col min="3080" max="3080" width="9.7109375" customWidth="1"/>
    <col min="3081" max="3081" width="1.85546875" customWidth="1"/>
    <col min="3084" max="3084" width="1.85546875" customWidth="1"/>
    <col min="3086" max="3086" width="26.140625" bestFit="1" customWidth="1"/>
    <col min="3087" max="3087" width="17.140625" bestFit="1" customWidth="1"/>
    <col min="3088" max="3088" width="2.28515625" customWidth="1"/>
    <col min="3329" max="3329" width="3.7109375" customWidth="1"/>
    <col min="3330" max="3330" width="20.42578125" customWidth="1"/>
    <col min="3331" max="3331" width="11.85546875" bestFit="1" customWidth="1"/>
    <col min="3332" max="3332" width="14.5703125" bestFit="1" customWidth="1"/>
    <col min="3333" max="3333" width="15.7109375" bestFit="1" customWidth="1"/>
    <col min="3334" max="3334" width="13.5703125" customWidth="1"/>
    <col min="3335" max="3335" width="14.5703125" customWidth="1"/>
    <col min="3336" max="3336" width="9.7109375" customWidth="1"/>
    <col min="3337" max="3337" width="1.85546875" customWidth="1"/>
    <col min="3340" max="3340" width="1.85546875" customWidth="1"/>
    <col min="3342" max="3342" width="26.140625" bestFit="1" customWidth="1"/>
    <col min="3343" max="3343" width="17.140625" bestFit="1" customWidth="1"/>
    <col min="3344" max="3344" width="2.28515625" customWidth="1"/>
    <col min="3585" max="3585" width="3.7109375" customWidth="1"/>
    <col min="3586" max="3586" width="20.42578125" customWidth="1"/>
    <col min="3587" max="3587" width="11.85546875" bestFit="1" customWidth="1"/>
    <col min="3588" max="3588" width="14.5703125" bestFit="1" customWidth="1"/>
    <col min="3589" max="3589" width="15.7109375" bestFit="1" customWidth="1"/>
    <col min="3590" max="3590" width="13.5703125" customWidth="1"/>
    <col min="3591" max="3591" width="14.5703125" customWidth="1"/>
    <col min="3592" max="3592" width="9.7109375" customWidth="1"/>
    <col min="3593" max="3593" width="1.85546875" customWidth="1"/>
    <col min="3596" max="3596" width="1.85546875" customWidth="1"/>
    <col min="3598" max="3598" width="26.140625" bestFit="1" customWidth="1"/>
    <col min="3599" max="3599" width="17.140625" bestFit="1" customWidth="1"/>
    <col min="3600" max="3600" width="2.28515625" customWidth="1"/>
    <col min="3841" max="3841" width="3.7109375" customWidth="1"/>
    <col min="3842" max="3842" width="20.42578125" customWidth="1"/>
    <col min="3843" max="3843" width="11.85546875" bestFit="1" customWidth="1"/>
    <col min="3844" max="3844" width="14.5703125" bestFit="1" customWidth="1"/>
    <col min="3845" max="3845" width="15.7109375" bestFit="1" customWidth="1"/>
    <col min="3846" max="3846" width="13.5703125" customWidth="1"/>
    <col min="3847" max="3847" width="14.5703125" customWidth="1"/>
    <col min="3848" max="3848" width="9.7109375" customWidth="1"/>
    <col min="3849" max="3849" width="1.85546875" customWidth="1"/>
    <col min="3852" max="3852" width="1.85546875" customWidth="1"/>
    <col min="3854" max="3854" width="26.140625" bestFit="1" customWidth="1"/>
    <col min="3855" max="3855" width="17.140625" bestFit="1" customWidth="1"/>
    <col min="3856" max="3856" width="2.28515625" customWidth="1"/>
    <col min="4097" max="4097" width="3.7109375" customWidth="1"/>
    <col min="4098" max="4098" width="20.42578125" customWidth="1"/>
    <col min="4099" max="4099" width="11.85546875" bestFit="1" customWidth="1"/>
    <col min="4100" max="4100" width="14.5703125" bestFit="1" customWidth="1"/>
    <col min="4101" max="4101" width="15.7109375" bestFit="1" customWidth="1"/>
    <col min="4102" max="4102" width="13.5703125" customWidth="1"/>
    <col min="4103" max="4103" width="14.5703125" customWidth="1"/>
    <col min="4104" max="4104" width="9.7109375" customWidth="1"/>
    <col min="4105" max="4105" width="1.85546875" customWidth="1"/>
    <col min="4108" max="4108" width="1.85546875" customWidth="1"/>
    <col min="4110" max="4110" width="26.140625" bestFit="1" customWidth="1"/>
    <col min="4111" max="4111" width="17.140625" bestFit="1" customWidth="1"/>
    <col min="4112" max="4112" width="2.28515625" customWidth="1"/>
    <col min="4353" max="4353" width="3.7109375" customWidth="1"/>
    <col min="4354" max="4354" width="20.42578125" customWidth="1"/>
    <col min="4355" max="4355" width="11.85546875" bestFit="1" customWidth="1"/>
    <col min="4356" max="4356" width="14.5703125" bestFit="1" customWidth="1"/>
    <col min="4357" max="4357" width="15.7109375" bestFit="1" customWidth="1"/>
    <col min="4358" max="4358" width="13.5703125" customWidth="1"/>
    <col min="4359" max="4359" width="14.5703125" customWidth="1"/>
    <col min="4360" max="4360" width="9.7109375" customWidth="1"/>
    <col min="4361" max="4361" width="1.85546875" customWidth="1"/>
    <col min="4364" max="4364" width="1.85546875" customWidth="1"/>
    <col min="4366" max="4366" width="26.140625" bestFit="1" customWidth="1"/>
    <col min="4367" max="4367" width="17.140625" bestFit="1" customWidth="1"/>
    <col min="4368" max="4368" width="2.28515625" customWidth="1"/>
    <col min="4609" max="4609" width="3.7109375" customWidth="1"/>
    <col min="4610" max="4610" width="20.42578125" customWidth="1"/>
    <col min="4611" max="4611" width="11.85546875" bestFit="1" customWidth="1"/>
    <col min="4612" max="4612" width="14.5703125" bestFit="1" customWidth="1"/>
    <col min="4613" max="4613" width="15.7109375" bestFit="1" customWidth="1"/>
    <col min="4614" max="4614" width="13.5703125" customWidth="1"/>
    <col min="4615" max="4615" width="14.5703125" customWidth="1"/>
    <col min="4616" max="4616" width="9.7109375" customWidth="1"/>
    <col min="4617" max="4617" width="1.85546875" customWidth="1"/>
    <col min="4620" max="4620" width="1.85546875" customWidth="1"/>
    <col min="4622" max="4622" width="26.140625" bestFit="1" customWidth="1"/>
    <col min="4623" max="4623" width="17.140625" bestFit="1" customWidth="1"/>
    <col min="4624" max="4624" width="2.28515625" customWidth="1"/>
    <col min="4865" max="4865" width="3.7109375" customWidth="1"/>
    <col min="4866" max="4866" width="20.42578125" customWidth="1"/>
    <col min="4867" max="4867" width="11.85546875" bestFit="1" customWidth="1"/>
    <col min="4868" max="4868" width="14.5703125" bestFit="1" customWidth="1"/>
    <col min="4869" max="4869" width="15.7109375" bestFit="1" customWidth="1"/>
    <col min="4870" max="4870" width="13.5703125" customWidth="1"/>
    <col min="4871" max="4871" width="14.5703125" customWidth="1"/>
    <col min="4872" max="4872" width="9.7109375" customWidth="1"/>
    <col min="4873" max="4873" width="1.85546875" customWidth="1"/>
    <col min="4876" max="4876" width="1.85546875" customWidth="1"/>
    <col min="4878" max="4878" width="26.140625" bestFit="1" customWidth="1"/>
    <col min="4879" max="4879" width="17.140625" bestFit="1" customWidth="1"/>
    <col min="4880" max="4880" width="2.28515625" customWidth="1"/>
    <col min="5121" max="5121" width="3.7109375" customWidth="1"/>
    <col min="5122" max="5122" width="20.42578125" customWidth="1"/>
    <col min="5123" max="5123" width="11.85546875" bestFit="1" customWidth="1"/>
    <col min="5124" max="5124" width="14.5703125" bestFit="1" customWidth="1"/>
    <col min="5125" max="5125" width="15.7109375" bestFit="1" customWidth="1"/>
    <col min="5126" max="5126" width="13.5703125" customWidth="1"/>
    <col min="5127" max="5127" width="14.5703125" customWidth="1"/>
    <col min="5128" max="5128" width="9.7109375" customWidth="1"/>
    <col min="5129" max="5129" width="1.85546875" customWidth="1"/>
    <col min="5132" max="5132" width="1.85546875" customWidth="1"/>
    <col min="5134" max="5134" width="26.140625" bestFit="1" customWidth="1"/>
    <col min="5135" max="5135" width="17.140625" bestFit="1" customWidth="1"/>
    <col min="5136" max="5136" width="2.28515625" customWidth="1"/>
    <col min="5377" max="5377" width="3.7109375" customWidth="1"/>
    <col min="5378" max="5378" width="20.42578125" customWidth="1"/>
    <col min="5379" max="5379" width="11.85546875" bestFit="1" customWidth="1"/>
    <col min="5380" max="5380" width="14.5703125" bestFit="1" customWidth="1"/>
    <col min="5381" max="5381" width="15.7109375" bestFit="1" customWidth="1"/>
    <col min="5382" max="5382" width="13.5703125" customWidth="1"/>
    <col min="5383" max="5383" width="14.5703125" customWidth="1"/>
    <col min="5384" max="5384" width="9.7109375" customWidth="1"/>
    <col min="5385" max="5385" width="1.85546875" customWidth="1"/>
    <col min="5388" max="5388" width="1.85546875" customWidth="1"/>
    <col min="5390" max="5390" width="26.140625" bestFit="1" customWidth="1"/>
    <col min="5391" max="5391" width="17.140625" bestFit="1" customWidth="1"/>
    <col min="5392" max="5392" width="2.28515625" customWidth="1"/>
    <col min="5633" max="5633" width="3.7109375" customWidth="1"/>
    <col min="5634" max="5634" width="20.42578125" customWidth="1"/>
    <col min="5635" max="5635" width="11.85546875" bestFit="1" customWidth="1"/>
    <col min="5636" max="5636" width="14.5703125" bestFit="1" customWidth="1"/>
    <col min="5637" max="5637" width="15.7109375" bestFit="1" customWidth="1"/>
    <col min="5638" max="5638" width="13.5703125" customWidth="1"/>
    <col min="5639" max="5639" width="14.5703125" customWidth="1"/>
    <col min="5640" max="5640" width="9.7109375" customWidth="1"/>
    <col min="5641" max="5641" width="1.85546875" customWidth="1"/>
    <col min="5644" max="5644" width="1.85546875" customWidth="1"/>
    <col min="5646" max="5646" width="26.140625" bestFit="1" customWidth="1"/>
    <col min="5647" max="5647" width="17.140625" bestFit="1" customWidth="1"/>
    <col min="5648" max="5648" width="2.28515625" customWidth="1"/>
    <col min="5889" max="5889" width="3.7109375" customWidth="1"/>
    <col min="5890" max="5890" width="20.42578125" customWidth="1"/>
    <col min="5891" max="5891" width="11.85546875" bestFit="1" customWidth="1"/>
    <col min="5892" max="5892" width="14.5703125" bestFit="1" customWidth="1"/>
    <col min="5893" max="5893" width="15.7109375" bestFit="1" customWidth="1"/>
    <col min="5894" max="5894" width="13.5703125" customWidth="1"/>
    <col min="5895" max="5895" width="14.5703125" customWidth="1"/>
    <col min="5896" max="5896" width="9.7109375" customWidth="1"/>
    <col min="5897" max="5897" width="1.85546875" customWidth="1"/>
    <col min="5900" max="5900" width="1.85546875" customWidth="1"/>
    <col min="5902" max="5902" width="26.140625" bestFit="1" customWidth="1"/>
    <col min="5903" max="5903" width="17.140625" bestFit="1" customWidth="1"/>
    <col min="5904" max="5904" width="2.28515625" customWidth="1"/>
    <col min="6145" max="6145" width="3.7109375" customWidth="1"/>
    <col min="6146" max="6146" width="20.42578125" customWidth="1"/>
    <col min="6147" max="6147" width="11.85546875" bestFit="1" customWidth="1"/>
    <col min="6148" max="6148" width="14.5703125" bestFit="1" customWidth="1"/>
    <col min="6149" max="6149" width="15.7109375" bestFit="1" customWidth="1"/>
    <col min="6150" max="6150" width="13.5703125" customWidth="1"/>
    <col min="6151" max="6151" width="14.5703125" customWidth="1"/>
    <col min="6152" max="6152" width="9.7109375" customWidth="1"/>
    <col min="6153" max="6153" width="1.85546875" customWidth="1"/>
    <col min="6156" max="6156" width="1.85546875" customWidth="1"/>
    <col min="6158" max="6158" width="26.140625" bestFit="1" customWidth="1"/>
    <col min="6159" max="6159" width="17.140625" bestFit="1" customWidth="1"/>
    <col min="6160" max="6160" width="2.28515625" customWidth="1"/>
    <col min="6401" max="6401" width="3.7109375" customWidth="1"/>
    <col min="6402" max="6402" width="20.42578125" customWidth="1"/>
    <col min="6403" max="6403" width="11.85546875" bestFit="1" customWidth="1"/>
    <col min="6404" max="6404" width="14.5703125" bestFit="1" customWidth="1"/>
    <col min="6405" max="6405" width="15.7109375" bestFit="1" customWidth="1"/>
    <col min="6406" max="6406" width="13.5703125" customWidth="1"/>
    <col min="6407" max="6407" width="14.5703125" customWidth="1"/>
    <col min="6408" max="6408" width="9.7109375" customWidth="1"/>
    <col min="6409" max="6409" width="1.85546875" customWidth="1"/>
    <col min="6412" max="6412" width="1.85546875" customWidth="1"/>
    <col min="6414" max="6414" width="26.140625" bestFit="1" customWidth="1"/>
    <col min="6415" max="6415" width="17.140625" bestFit="1" customWidth="1"/>
    <col min="6416" max="6416" width="2.28515625" customWidth="1"/>
    <col min="6657" max="6657" width="3.7109375" customWidth="1"/>
    <col min="6658" max="6658" width="20.42578125" customWidth="1"/>
    <col min="6659" max="6659" width="11.85546875" bestFit="1" customWidth="1"/>
    <col min="6660" max="6660" width="14.5703125" bestFit="1" customWidth="1"/>
    <col min="6661" max="6661" width="15.7109375" bestFit="1" customWidth="1"/>
    <col min="6662" max="6662" width="13.5703125" customWidth="1"/>
    <col min="6663" max="6663" width="14.5703125" customWidth="1"/>
    <col min="6664" max="6664" width="9.7109375" customWidth="1"/>
    <col min="6665" max="6665" width="1.85546875" customWidth="1"/>
    <col min="6668" max="6668" width="1.85546875" customWidth="1"/>
    <col min="6670" max="6670" width="26.140625" bestFit="1" customWidth="1"/>
    <col min="6671" max="6671" width="17.140625" bestFit="1" customWidth="1"/>
    <col min="6672" max="6672" width="2.28515625" customWidth="1"/>
    <col min="6913" max="6913" width="3.7109375" customWidth="1"/>
    <col min="6914" max="6914" width="20.42578125" customWidth="1"/>
    <col min="6915" max="6915" width="11.85546875" bestFit="1" customWidth="1"/>
    <col min="6916" max="6916" width="14.5703125" bestFit="1" customWidth="1"/>
    <col min="6917" max="6917" width="15.7109375" bestFit="1" customWidth="1"/>
    <col min="6918" max="6918" width="13.5703125" customWidth="1"/>
    <col min="6919" max="6919" width="14.5703125" customWidth="1"/>
    <col min="6920" max="6920" width="9.7109375" customWidth="1"/>
    <col min="6921" max="6921" width="1.85546875" customWidth="1"/>
    <col min="6924" max="6924" width="1.85546875" customWidth="1"/>
    <col min="6926" max="6926" width="26.140625" bestFit="1" customWidth="1"/>
    <col min="6927" max="6927" width="17.140625" bestFit="1" customWidth="1"/>
    <col min="6928" max="6928" width="2.28515625" customWidth="1"/>
    <col min="7169" max="7169" width="3.7109375" customWidth="1"/>
    <col min="7170" max="7170" width="20.42578125" customWidth="1"/>
    <col min="7171" max="7171" width="11.85546875" bestFit="1" customWidth="1"/>
    <col min="7172" max="7172" width="14.5703125" bestFit="1" customWidth="1"/>
    <col min="7173" max="7173" width="15.7109375" bestFit="1" customWidth="1"/>
    <col min="7174" max="7174" width="13.5703125" customWidth="1"/>
    <col min="7175" max="7175" width="14.5703125" customWidth="1"/>
    <col min="7176" max="7176" width="9.7109375" customWidth="1"/>
    <col min="7177" max="7177" width="1.85546875" customWidth="1"/>
    <col min="7180" max="7180" width="1.85546875" customWidth="1"/>
    <col min="7182" max="7182" width="26.140625" bestFit="1" customWidth="1"/>
    <col min="7183" max="7183" width="17.140625" bestFit="1" customWidth="1"/>
    <col min="7184" max="7184" width="2.28515625" customWidth="1"/>
    <col min="7425" max="7425" width="3.7109375" customWidth="1"/>
    <col min="7426" max="7426" width="20.42578125" customWidth="1"/>
    <col min="7427" max="7427" width="11.85546875" bestFit="1" customWidth="1"/>
    <col min="7428" max="7428" width="14.5703125" bestFit="1" customWidth="1"/>
    <col min="7429" max="7429" width="15.7109375" bestFit="1" customWidth="1"/>
    <col min="7430" max="7430" width="13.5703125" customWidth="1"/>
    <col min="7431" max="7431" width="14.5703125" customWidth="1"/>
    <col min="7432" max="7432" width="9.7109375" customWidth="1"/>
    <col min="7433" max="7433" width="1.85546875" customWidth="1"/>
    <col min="7436" max="7436" width="1.85546875" customWidth="1"/>
    <col min="7438" max="7438" width="26.140625" bestFit="1" customWidth="1"/>
    <col min="7439" max="7439" width="17.140625" bestFit="1" customWidth="1"/>
    <col min="7440" max="7440" width="2.28515625" customWidth="1"/>
    <col min="7681" max="7681" width="3.7109375" customWidth="1"/>
    <col min="7682" max="7682" width="20.42578125" customWidth="1"/>
    <col min="7683" max="7683" width="11.85546875" bestFit="1" customWidth="1"/>
    <col min="7684" max="7684" width="14.5703125" bestFit="1" customWidth="1"/>
    <col min="7685" max="7685" width="15.7109375" bestFit="1" customWidth="1"/>
    <col min="7686" max="7686" width="13.5703125" customWidth="1"/>
    <col min="7687" max="7687" width="14.5703125" customWidth="1"/>
    <col min="7688" max="7688" width="9.7109375" customWidth="1"/>
    <col min="7689" max="7689" width="1.85546875" customWidth="1"/>
    <col min="7692" max="7692" width="1.85546875" customWidth="1"/>
    <col min="7694" max="7694" width="26.140625" bestFit="1" customWidth="1"/>
    <col min="7695" max="7695" width="17.140625" bestFit="1" customWidth="1"/>
    <col min="7696" max="7696" width="2.28515625" customWidth="1"/>
    <col min="7937" max="7937" width="3.7109375" customWidth="1"/>
    <col min="7938" max="7938" width="20.42578125" customWidth="1"/>
    <col min="7939" max="7939" width="11.85546875" bestFit="1" customWidth="1"/>
    <col min="7940" max="7940" width="14.5703125" bestFit="1" customWidth="1"/>
    <col min="7941" max="7941" width="15.7109375" bestFit="1" customWidth="1"/>
    <col min="7942" max="7942" width="13.5703125" customWidth="1"/>
    <col min="7943" max="7943" width="14.5703125" customWidth="1"/>
    <col min="7944" max="7944" width="9.7109375" customWidth="1"/>
    <col min="7945" max="7945" width="1.85546875" customWidth="1"/>
    <col min="7948" max="7948" width="1.85546875" customWidth="1"/>
    <col min="7950" max="7950" width="26.140625" bestFit="1" customWidth="1"/>
    <col min="7951" max="7951" width="17.140625" bestFit="1" customWidth="1"/>
    <col min="7952" max="7952" width="2.28515625" customWidth="1"/>
    <col min="8193" max="8193" width="3.7109375" customWidth="1"/>
    <col min="8194" max="8194" width="20.42578125" customWidth="1"/>
    <col min="8195" max="8195" width="11.85546875" bestFit="1" customWidth="1"/>
    <col min="8196" max="8196" width="14.5703125" bestFit="1" customWidth="1"/>
    <col min="8197" max="8197" width="15.7109375" bestFit="1" customWidth="1"/>
    <col min="8198" max="8198" width="13.5703125" customWidth="1"/>
    <col min="8199" max="8199" width="14.5703125" customWidth="1"/>
    <col min="8200" max="8200" width="9.7109375" customWidth="1"/>
    <col min="8201" max="8201" width="1.85546875" customWidth="1"/>
    <col min="8204" max="8204" width="1.85546875" customWidth="1"/>
    <col min="8206" max="8206" width="26.140625" bestFit="1" customWidth="1"/>
    <col min="8207" max="8207" width="17.140625" bestFit="1" customWidth="1"/>
    <col min="8208" max="8208" width="2.28515625" customWidth="1"/>
    <col min="8449" max="8449" width="3.7109375" customWidth="1"/>
    <col min="8450" max="8450" width="20.42578125" customWidth="1"/>
    <col min="8451" max="8451" width="11.85546875" bestFit="1" customWidth="1"/>
    <col min="8452" max="8452" width="14.5703125" bestFit="1" customWidth="1"/>
    <col min="8453" max="8453" width="15.7109375" bestFit="1" customWidth="1"/>
    <col min="8454" max="8454" width="13.5703125" customWidth="1"/>
    <col min="8455" max="8455" width="14.5703125" customWidth="1"/>
    <col min="8456" max="8456" width="9.7109375" customWidth="1"/>
    <col min="8457" max="8457" width="1.85546875" customWidth="1"/>
    <col min="8460" max="8460" width="1.85546875" customWidth="1"/>
    <col min="8462" max="8462" width="26.140625" bestFit="1" customWidth="1"/>
    <col min="8463" max="8463" width="17.140625" bestFit="1" customWidth="1"/>
    <col min="8464" max="8464" width="2.28515625" customWidth="1"/>
    <col min="8705" max="8705" width="3.7109375" customWidth="1"/>
    <col min="8706" max="8706" width="20.42578125" customWidth="1"/>
    <col min="8707" max="8707" width="11.85546875" bestFit="1" customWidth="1"/>
    <col min="8708" max="8708" width="14.5703125" bestFit="1" customWidth="1"/>
    <col min="8709" max="8709" width="15.7109375" bestFit="1" customWidth="1"/>
    <col min="8710" max="8710" width="13.5703125" customWidth="1"/>
    <col min="8711" max="8711" width="14.5703125" customWidth="1"/>
    <col min="8712" max="8712" width="9.7109375" customWidth="1"/>
    <col min="8713" max="8713" width="1.85546875" customWidth="1"/>
    <col min="8716" max="8716" width="1.85546875" customWidth="1"/>
    <col min="8718" max="8718" width="26.140625" bestFit="1" customWidth="1"/>
    <col min="8719" max="8719" width="17.140625" bestFit="1" customWidth="1"/>
    <col min="8720" max="8720" width="2.28515625" customWidth="1"/>
    <col min="8961" max="8961" width="3.7109375" customWidth="1"/>
    <col min="8962" max="8962" width="20.42578125" customWidth="1"/>
    <col min="8963" max="8963" width="11.85546875" bestFit="1" customWidth="1"/>
    <col min="8964" max="8964" width="14.5703125" bestFit="1" customWidth="1"/>
    <col min="8965" max="8965" width="15.7109375" bestFit="1" customWidth="1"/>
    <col min="8966" max="8966" width="13.5703125" customWidth="1"/>
    <col min="8967" max="8967" width="14.5703125" customWidth="1"/>
    <col min="8968" max="8968" width="9.7109375" customWidth="1"/>
    <col min="8969" max="8969" width="1.85546875" customWidth="1"/>
    <col min="8972" max="8972" width="1.85546875" customWidth="1"/>
    <col min="8974" max="8974" width="26.140625" bestFit="1" customWidth="1"/>
    <col min="8975" max="8975" width="17.140625" bestFit="1" customWidth="1"/>
    <col min="8976" max="8976" width="2.28515625" customWidth="1"/>
    <col min="9217" max="9217" width="3.7109375" customWidth="1"/>
    <col min="9218" max="9218" width="20.42578125" customWidth="1"/>
    <col min="9219" max="9219" width="11.85546875" bestFit="1" customWidth="1"/>
    <col min="9220" max="9220" width="14.5703125" bestFit="1" customWidth="1"/>
    <col min="9221" max="9221" width="15.7109375" bestFit="1" customWidth="1"/>
    <col min="9222" max="9222" width="13.5703125" customWidth="1"/>
    <col min="9223" max="9223" width="14.5703125" customWidth="1"/>
    <col min="9224" max="9224" width="9.7109375" customWidth="1"/>
    <col min="9225" max="9225" width="1.85546875" customWidth="1"/>
    <col min="9228" max="9228" width="1.85546875" customWidth="1"/>
    <col min="9230" max="9230" width="26.140625" bestFit="1" customWidth="1"/>
    <col min="9231" max="9231" width="17.140625" bestFit="1" customWidth="1"/>
    <col min="9232" max="9232" width="2.28515625" customWidth="1"/>
    <col min="9473" max="9473" width="3.7109375" customWidth="1"/>
    <col min="9474" max="9474" width="20.42578125" customWidth="1"/>
    <col min="9475" max="9475" width="11.85546875" bestFit="1" customWidth="1"/>
    <col min="9476" max="9476" width="14.5703125" bestFit="1" customWidth="1"/>
    <col min="9477" max="9477" width="15.7109375" bestFit="1" customWidth="1"/>
    <col min="9478" max="9478" width="13.5703125" customWidth="1"/>
    <col min="9479" max="9479" width="14.5703125" customWidth="1"/>
    <col min="9480" max="9480" width="9.7109375" customWidth="1"/>
    <col min="9481" max="9481" width="1.85546875" customWidth="1"/>
    <col min="9484" max="9484" width="1.85546875" customWidth="1"/>
    <col min="9486" max="9486" width="26.140625" bestFit="1" customWidth="1"/>
    <col min="9487" max="9487" width="17.140625" bestFit="1" customWidth="1"/>
    <col min="9488" max="9488" width="2.28515625" customWidth="1"/>
    <col min="9729" max="9729" width="3.7109375" customWidth="1"/>
    <col min="9730" max="9730" width="20.42578125" customWidth="1"/>
    <col min="9731" max="9731" width="11.85546875" bestFit="1" customWidth="1"/>
    <col min="9732" max="9732" width="14.5703125" bestFit="1" customWidth="1"/>
    <col min="9733" max="9733" width="15.7109375" bestFit="1" customWidth="1"/>
    <col min="9734" max="9734" width="13.5703125" customWidth="1"/>
    <col min="9735" max="9735" width="14.5703125" customWidth="1"/>
    <col min="9736" max="9736" width="9.7109375" customWidth="1"/>
    <col min="9737" max="9737" width="1.85546875" customWidth="1"/>
    <col min="9740" max="9740" width="1.85546875" customWidth="1"/>
    <col min="9742" max="9742" width="26.140625" bestFit="1" customWidth="1"/>
    <col min="9743" max="9743" width="17.140625" bestFit="1" customWidth="1"/>
    <col min="9744" max="9744" width="2.28515625" customWidth="1"/>
    <col min="9985" max="9985" width="3.7109375" customWidth="1"/>
    <col min="9986" max="9986" width="20.42578125" customWidth="1"/>
    <col min="9987" max="9987" width="11.85546875" bestFit="1" customWidth="1"/>
    <col min="9988" max="9988" width="14.5703125" bestFit="1" customWidth="1"/>
    <col min="9989" max="9989" width="15.7109375" bestFit="1" customWidth="1"/>
    <col min="9990" max="9990" width="13.5703125" customWidth="1"/>
    <col min="9991" max="9991" width="14.5703125" customWidth="1"/>
    <col min="9992" max="9992" width="9.7109375" customWidth="1"/>
    <col min="9993" max="9993" width="1.85546875" customWidth="1"/>
    <col min="9996" max="9996" width="1.85546875" customWidth="1"/>
    <col min="9998" max="9998" width="26.140625" bestFit="1" customWidth="1"/>
    <col min="9999" max="9999" width="17.140625" bestFit="1" customWidth="1"/>
    <col min="10000" max="10000" width="2.28515625" customWidth="1"/>
    <col min="10241" max="10241" width="3.7109375" customWidth="1"/>
    <col min="10242" max="10242" width="20.42578125" customWidth="1"/>
    <col min="10243" max="10243" width="11.85546875" bestFit="1" customWidth="1"/>
    <col min="10244" max="10244" width="14.5703125" bestFit="1" customWidth="1"/>
    <col min="10245" max="10245" width="15.7109375" bestFit="1" customWidth="1"/>
    <col min="10246" max="10246" width="13.5703125" customWidth="1"/>
    <col min="10247" max="10247" width="14.5703125" customWidth="1"/>
    <col min="10248" max="10248" width="9.7109375" customWidth="1"/>
    <col min="10249" max="10249" width="1.85546875" customWidth="1"/>
    <col min="10252" max="10252" width="1.85546875" customWidth="1"/>
    <col min="10254" max="10254" width="26.140625" bestFit="1" customWidth="1"/>
    <col min="10255" max="10255" width="17.140625" bestFit="1" customWidth="1"/>
    <col min="10256" max="10256" width="2.28515625" customWidth="1"/>
    <col min="10497" max="10497" width="3.7109375" customWidth="1"/>
    <col min="10498" max="10498" width="20.42578125" customWidth="1"/>
    <col min="10499" max="10499" width="11.85546875" bestFit="1" customWidth="1"/>
    <col min="10500" max="10500" width="14.5703125" bestFit="1" customWidth="1"/>
    <col min="10501" max="10501" width="15.7109375" bestFit="1" customWidth="1"/>
    <col min="10502" max="10502" width="13.5703125" customWidth="1"/>
    <col min="10503" max="10503" width="14.5703125" customWidth="1"/>
    <col min="10504" max="10504" width="9.7109375" customWidth="1"/>
    <col min="10505" max="10505" width="1.85546875" customWidth="1"/>
    <col min="10508" max="10508" width="1.85546875" customWidth="1"/>
    <col min="10510" max="10510" width="26.140625" bestFit="1" customWidth="1"/>
    <col min="10511" max="10511" width="17.140625" bestFit="1" customWidth="1"/>
    <col min="10512" max="10512" width="2.28515625" customWidth="1"/>
    <col min="10753" max="10753" width="3.7109375" customWidth="1"/>
    <col min="10754" max="10754" width="20.42578125" customWidth="1"/>
    <col min="10755" max="10755" width="11.85546875" bestFit="1" customWidth="1"/>
    <col min="10756" max="10756" width="14.5703125" bestFit="1" customWidth="1"/>
    <col min="10757" max="10757" width="15.7109375" bestFit="1" customWidth="1"/>
    <col min="10758" max="10758" width="13.5703125" customWidth="1"/>
    <col min="10759" max="10759" width="14.5703125" customWidth="1"/>
    <col min="10760" max="10760" width="9.7109375" customWidth="1"/>
    <col min="10761" max="10761" width="1.85546875" customWidth="1"/>
    <col min="10764" max="10764" width="1.85546875" customWidth="1"/>
    <col min="10766" max="10766" width="26.140625" bestFit="1" customWidth="1"/>
    <col min="10767" max="10767" width="17.140625" bestFit="1" customWidth="1"/>
    <col min="10768" max="10768" width="2.28515625" customWidth="1"/>
    <col min="11009" max="11009" width="3.7109375" customWidth="1"/>
    <col min="11010" max="11010" width="20.42578125" customWidth="1"/>
    <col min="11011" max="11011" width="11.85546875" bestFit="1" customWidth="1"/>
    <col min="11012" max="11012" width="14.5703125" bestFit="1" customWidth="1"/>
    <col min="11013" max="11013" width="15.7109375" bestFit="1" customWidth="1"/>
    <col min="11014" max="11014" width="13.5703125" customWidth="1"/>
    <col min="11015" max="11015" width="14.5703125" customWidth="1"/>
    <col min="11016" max="11016" width="9.7109375" customWidth="1"/>
    <col min="11017" max="11017" width="1.85546875" customWidth="1"/>
    <col min="11020" max="11020" width="1.85546875" customWidth="1"/>
    <col min="11022" max="11022" width="26.140625" bestFit="1" customWidth="1"/>
    <col min="11023" max="11023" width="17.140625" bestFit="1" customWidth="1"/>
    <col min="11024" max="11024" width="2.28515625" customWidth="1"/>
    <col min="11265" max="11265" width="3.7109375" customWidth="1"/>
    <col min="11266" max="11266" width="20.42578125" customWidth="1"/>
    <col min="11267" max="11267" width="11.85546875" bestFit="1" customWidth="1"/>
    <col min="11268" max="11268" width="14.5703125" bestFit="1" customWidth="1"/>
    <col min="11269" max="11269" width="15.7109375" bestFit="1" customWidth="1"/>
    <col min="11270" max="11270" width="13.5703125" customWidth="1"/>
    <col min="11271" max="11271" width="14.5703125" customWidth="1"/>
    <col min="11272" max="11272" width="9.7109375" customWidth="1"/>
    <col min="11273" max="11273" width="1.85546875" customWidth="1"/>
    <col min="11276" max="11276" width="1.85546875" customWidth="1"/>
    <col min="11278" max="11278" width="26.140625" bestFit="1" customWidth="1"/>
    <col min="11279" max="11279" width="17.140625" bestFit="1" customWidth="1"/>
    <col min="11280" max="11280" width="2.28515625" customWidth="1"/>
    <col min="11521" max="11521" width="3.7109375" customWidth="1"/>
    <col min="11522" max="11522" width="20.42578125" customWidth="1"/>
    <col min="11523" max="11523" width="11.85546875" bestFit="1" customWidth="1"/>
    <col min="11524" max="11524" width="14.5703125" bestFit="1" customWidth="1"/>
    <col min="11525" max="11525" width="15.7109375" bestFit="1" customWidth="1"/>
    <col min="11526" max="11526" width="13.5703125" customWidth="1"/>
    <col min="11527" max="11527" width="14.5703125" customWidth="1"/>
    <col min="11528" max="11528" width="9.7109375" customWidth="1"/>
    <col min="11529" max="11529" width="1.85546875" customWidth="1"/>
    <col min="11532" max="11532" width="1.85546875" customWidth="1"/>
    <col min="11534" max="11534" width="26.140625" bestFit="1" customWidth="1"/>
    <col min="11535" max="11535" width="17.140625" bestFit="1" customWidth="1"/>
    <col min="11536" max="11536" width="2.28515625" customWidth="1"/>
    <col min="11777" max="11777" width="3.7109375" customWidth="1"/>
    <col min="11778" max="11778" width="20.42578125" customWidth="1"/>
    <col min="11779" max="11779" width="11.85546875" bestFit="1" customWidth="1"/>
    <col min="11780" max="11780" width="14.5703125" bestFit="1" customWidth="1"/>
    <col min="11781" max="11781" width="15.7109375" bestFit="1" customWidth="1"/>
    <col min="11782" max="11782" width="13.5703125" customWidth="1"/>
    <col min="11783" max="11783" width="14.5703125" customWidth="1"/>
    <col min="11784" max="11784" width="9.7109375" customWidth="1"/>
    <col min="11785" max="11785" width="1.85546875" customWidth="1"/>
    <col min="11788" max="11788" width="1.85546875" customWidth="1"/>
    <col min="11790" max="11790" width="26.140625" bestFit="1" customWidth="1"/>
    <col min="11791" max="11791" width="17.140625" bestFit="1" customWidth="1"/>
    <col min="11792" max="11792" width="2.28515625" customWidth="1"/>
    <col min="12033" max="12033" width="3.7109375" customWidth="1"/>
    <col min="12034" max="12034" width="20.42578125" customWidth="1"/>
    <col min="12035" max="12035" width="11.85546875" bestFit="1" customWidth="1"/>
    <col min="12036" max="12036" width="14.5703125" bestFit="1" customWidth="1"/>
    <col min="12037" max="12037" width="15.7109375" bestFit="1" customWidth="1"/>
    <col min="12038" max="12038" width="13.5703125" customWidth="1"/>
    <col min="12039" max="12039" width="14.5703125" customWidth="1"/>
    <col min="12040" max="12040" width="9.7109375" customWidth="1"/>
    <col min="12041" max="12041" width="1.85546875" customWidth="1"/>
    <col min="12044" max="12044" width="1.85546875" customWidth="1"/>
    <col min="12046" max="12046" width="26.140625" bestFit="1" customWidth="1"/>
    <col min="12047" max="12047" width="17.140625" bestFit="1" customWidth="1"/>
    <col min="12048" max="12048" width="2.28515625" customWidth="1"/>
    <col min="12289" max="12289" width="3.7109375" customWidth="1"/>
    <col min="12290" max="12290" width="20.42578125" customWidth="1"/>
    <col min="12291" max="12291" width="11.85546875" bestFit="1" customWidth="1"/>
    <col min="12292" max="12292" width="14.5703125" bestFit="1" customWidth="1"/>
    <col min="12293" max="12293" width="15.7109375" bestFit="1" customWidth="1"/>
    <col min="12294" max="12294" width="13.5703125" customWidth="1"/>
    <col min="12295" max="12295" width="14.5703125" customWidth="1"/>
    <col min="12296" max="12296" width="9.7109375" customWidth="1"/>
    <col min="12297" max="12297" width="1.85546875" customWidth="1"/>
    <col min="12300" max="12300" width="1.85546875" customWidth="1"/>
    <col min="12302" max="12302" width="26.140625" bestFit="1" customWidth="1"/>
    <col min="12303" max="12303" width="17.140625" bestFit="1" customWidth="1"/>
    <col min="12304" max="12304" width="2.28515625" customWidth="1"/>
    <col min="12545" max="12545" width="3.7109375" customWidth="1"/>
    <col min="12546" max="12546" width="20.42578125" customWidth="1"/>
    <col min="12547" max="12547" width="11.85546875" bestFit="1" customWidth="1"/>
    <col min="12548" max="12548" width="14.5703125" bestFit="1" customWidth="1"/>
    <col min="12549" max="12549" width="15.7109375" bestFit="1" customWidth="1"/>
    <col min="12550" max="12550" width="13.5703125" customWidth="1"/>
    <col min="12551" max="12551" width="14.5703125" customWidth="1"/>
    <col min="12552" max="12552" width="9.7109375" customWidth="1"/>
    <col min="12553" max="12553" width="1.85546875" customWidth="1"/>
    <col min="12556" max="12556" width="1.85546875" customWidth="1"/>
    <col min="12558" max="12558" width="26.140625" bestFit="1" customWidth="1"/>
    <col min="12559" max="12559" width="17.140625" bestFit="1" customWidth="1"/>
    <col min="12560" max="12560" width="2.28515625" customWidth="1"/>
    <col min="12801" max="12801" width="3.7109375" customWidth="1"/>
    <col min="12802" max="12802" width="20.42578125" customWidth="1"/>
    <col min="12803" max="12803" width="11.85546875" bestFit="1" customWidth="1"/>
    <col min="12804" max="12804" width="14.5703125" bestFit="1" customWidth="1"/>
    <col min="12805" max="12805" width="15.7109375" bestFit="1" customWidth="1"/>
    <col min="12806" max="12806" width="13.5703125" customWidth="1"/>
    <col min="12807" max="12807" width="14.5703125" customWidth="1"/>
    <col min="12808" max="12808" width="9.7109375" customWidth="1"/>
    <col min="12809" max="12809" width="1.85546875" customWidth="1"/>
    <col min="12812" max="12812" width="1.85546875" customWidth="1"/>
    <col min="12814" max="12814" width="26.140625" bestFit="1" customWidth="1"/>
    <col min="12815" max="12815" width="17.140625" bestFit="1" customWidth="1"/>
    <col min="12816" max="12816" width="2.28515625" customWidth="1"/>
    <col min="13057" max="13057" width="3.7109375" customWidth="1"/>
    <col min="13058" max="13058" width="20.42578125" customWidth="1"/>
    <col min="13059" max="13059" width="11.85546875" bestFit="1" customWidth="1"/>
    <col min="13060" max="13060" width="14.5703125" bestFit="1" customWidth="1"/>
    <col min="13061" max="13061" width="15.7109375" bestFit="1" customWidth="1"/>
    <col min="13062" max="13062" width="13.5703125" customWidth="1"/>
    <col min="13063" max="13063" width="14.5703125" customWidth="1"/>
    <col min="13064" max="13064" width="9.7109375" customWidth="1"/>
    <col min="13065" max="13065" width="1.85546875" customWidth="1"/>
    <col min="13068" max="13068" width="1.85546875" customWidth="1"/>
    <col min="13070" max="13070" width="26.140625" bestFit="1" customWidth="1"/>
    <col min="13071" max="13071" width="17.140625" bestFit="1" customWidth="1"/>
    <col min="13072" max="13072" width="2.28515625" customWidth="1"/>
    <col min="13313" max="13313" width="3.7109375" customWidth="1"/>
    <col min="13314" max="13314" width="20.42578125" customWidth="1"/>
    <col min="13315" max="13315" width="11.85546875" bestFit="1" customWidth="1"/>
    <col min="13316" max="13316" width="14.5703125" bestFit="1" customWidth="1"/>
    <col min="13317" max="13317" width="15.7109375" bestFit="1" customWidth="1"/>
    <col min="13318" max="13318" width="13.5703125" customWidth="1"/>
    <col min="13319" max="13319" width="14.5703125" customWidth="1"/>
    <col min="13320" max="13320" width="9.7109375" customWidth="1"/>
    <col min="13321" max="13321" width="1.85546875" customWidth="1"/>
    <col min="13324" max="13324" width="1.85546875" customWidth="1"/>
    <col min="13326" max="13326" width="26.140625" bestFit="1" customWidth="1"/>
    <col min="13327" max="13327" width="17.140625" bestFit="1" customWidth="1"/>
    <col min="13328" max="13328" width="2.28515625" customWidth="1"/>
    <col min="13569" max="13569" width="3.7109375" customWidth="1"/>
    <col min="13570" max="13570" width="20.42578125" customWidth="1"/>
    <col min="13571" max="13571" width="11.85546875" bestFit="1" customWidth="1"/>
    <col min="13572" max="13572" width="14.5703125" bestFit="1" customWidth="1"/>
    <col min="13573" max="13573" width="15.7109375" bestFit="1" customWidth="1"/>
    <col min="13574" max="13574" width="13.5703125" customWidth="1"/>
    <col min="13575" max="13575" width="14.5703125" customWidth="1"/>
    <col min="13576" max="13576" width="9.7109375" customWidth="1"/>
    <col min="13577" max="13577" width="1.85546875" customWidth="1"/>
    <col min="13580" max="13580" width="1.85546875" customWidth="1"/>
    <col min="13582" max="13582" width="26.140625" bestFit="1" customWidth="1"/>
    <col min="13583" max="13583" width="17.140625" bestFit="1" customWidth="1"/>
    <col min="13584" max="13584" width="2.28515625" customWidth="1"/>
    <col min="13825" max="13825" width="3.7109375" customWidth="1"/>
    <col min="13826" max="13826" width="20.42578125" customWidth="1"/>
    <col min="13827" max="13827" width="11.85546875" bestFit="1" customWidth="1"/>
    <col min="13828" max="13828" width="14.5703125" bestFit="1" customWidth="1"/>
    <col min="13829" max="13829" width="15.7109375" bestFit="1" customWidth="1"/>
    <col min="13830" max="13830" width="13.5703125" customWidth="1"/>
    <col min="13831" max="13831" width="14.5703125" customWidth="1"/>
    <col min="13832" max="13832" width="9.7109375" customWidth="1"/>
    <col min="13833" max="13833" width="1.85546875" customWidth="1"/>
    <col min="13836" max="13836" width="1.85546875" customWidth="1"/>
    <col min="13838" max="13838" width="26.140625" bestFit="1" customWidth="1"/>
    <col min="13839" max="13839" width="17.140625" bestFit="1" customWidth="1"/>
    <col min="13840" max="13840" width="2.28515625" customWidth="1"/>
    <col min="14081" max="14081" width="3.7109375" customWidth="1"/>
    <col min="14082" max="14082" width="20.42578125" customWidth="1"/>
    <col min="14083" max="14083" width="11.85546875" bestFit="1" customWidth="1"/>
    <col min="14084" max="14084" width="14.5703125" bestFit="1" customWidth="1"/>
    <col min="14085" max="14085" width="15.7109375" bestFit="1" customWidth="1"/>
    <col min="14086" max="14086" width="13.5703125" customWidth="1"/>
    <col min="14087" max="14087" width="14.5703125" customWidth="1"/>
    <col min="14088" max="14088" width="9.7109375" customWidth="1"/>
    <col min="14089" max="14089" width="1.85546875" customWidth="1"/>
    <col min="14092" max="14092" width="1.85546875" customWidth="1"/>
    <col min="14094" max="14094" width="26.140625" bestFit="1" customWidth="1"/>
    <col min="14095" max="14095" width="17.140625" bestFit="1" customWidth="1"/>
    <col min="14096" max="14096" width="2.28515625" customWidth="1"/>
    <col min="14337" max="14337" width="3.7109375" customWidth="1"/>
    <col min="14338" max="14338" width="20.42578125" customWidth="1"/>
    <col min="14339" max="14339" width="11.85546875" bestFit="1" customWidth="1"/>
    <col min="14340" max="14340" width="14.5703125" bestFit="1" customWidth="1"/>
    <col min="14341" max="14341" width="15.7109375" bestFit="1" customWidth="1"/>
    <col min="14342" max="14342" width="13.5703125" customWidth="1"/>
    <col min="14343" max="14343" width="14.5703125" customWidth="1"/>
    <col min="14344" max="14344" width="9.7109375" customWidth="1"/>
    <col min="14345" max="14345" width="1.85546875" customWidth="1"/>
    <col min="14348" max="14348" width="1.85546875" customWidth="1"/>
    <col min="14350" max="14350" width="26.140625" bestFit="1" customWidth="1"/>
    <col min="14351" max="14351" width="17.140625" bestFit="1" customWidth="1"/>
    <col min="14352" max="14352" width="2.28515625" customWidth="1"/>
    <col min="14593" max="14593" width="3.7109375" customWidth="1"/>
    <col min="14594" max="14594" width="20.42578125" customWidth="1"/>
    <col min="14595" max="14595" width="11.85546875" bestFit="1" customWidth="1"/>
    <col min="14596" max="14596" width="14.5703125" bestFit="1" customWidth="1"/>
    <col min="14597" max="14597" width="15.7109375" bestFit="1" customWidth="1"/>
    <col min="14598" max="14598" width="13.5703125" customWidth="1"/>
    <col min="14599" max="14599" width="14.5703125" customWidth="1"/>
    <col min="14600" max="14600" width="9.7109375" customWidth="1"/>
    <col min="14601" max="14601" width="1.85546875" customWidth="1"/>
    <col min="14604" max="14604" width="1.85546875" customWidth="1"/>
    <col min="14606" max="14606" width="26.140625" bestFit="1" customWidth="1"/>
    <col min="14607" max="14607" width="17.140625" bestFit="1" customWidth="1"/>
    <col min="14608" max="14608" width="2.28515625" customWidth="1"/>
    <col min="14849" max="14849" width="3.7109375" customWidth="1"/>
    <col min="14850" max="14850" width="20.42578125" customWidth="1"/>
    <col min="14851" max="14851" width="11.85546875" bestFit="1" customWidth="1"/>
    <col min="14852" max="14852" width="14.5703125" bestFit="1" customWidth="1"/>
    <col min="14853" max="14853" width="15.7109375" bestFit="1" customWidth="1"/>
    <col min="14854" max="14854" width="13.5703125" customWidth="1"/>
    <col min="14855" max="14855" width="14.5703125" customWidth="1"/>
    <col min="14856" max="14856" width="9.7109375" customWidth="1"/>
    <col min="14857" max="14857" width="1.85546875" customWidth="1"/>
    <col min="14860" max="14860" width="1.85546875" customWidth="1"/>
    <col min="14862" max="14862" width="26.140625" bestFit="1" customWidth="1"/>
    <col min="14863" max="14863" width="17.140625" bestFit="1" customWidth="1"/>
    <col min="14864" max="14864" width="2.28515625" customWidth="1"/>
    <col min="15105" max="15105" width="3.7109375" customWidth="1"/>
    <col min="15106" max="15106" width="20.42578125" customWidth="1"/>
    <col min="15107" max="15107" width="11.85546875" bestFit="1" customWidth="1"/>
    <col min="15108" max="15108" width="14.5703125" bestFit="1" customWidth="1"/>
    <col min="15109" max="15109" width="15.7109375" bestFit="1" customWidth="1"/>
    <col min="15110" max="15110" width="13.5703125" customWidth="1"/>
    <col min="15111" max="15111" width="14.5703125" customWidth="1"/>
    <col min="15112" max="15112" width="9.7109375" customWidth="1"/>
    <col min="15113" max="15113" width="1.85546875" customWidth="1"/>
    <col min="15116" max="15116" width="1.85546875" customWidth="1"/>
    <col min="15118" max="15118" width="26.140625" bestFit="1" customWidth="1"/>
    <col min="15119" max="15119" width="17.140625" bestFit="1" customWidth="1"/>
    <col min="15120" max="15120" width="2.28515625" customWidth="1"/>
    <col min="15361" max="15361" width="3.7109375" customWidth="1"/>
    <col min="15362" max="15362" width="20.42578125" customWidth="1"/>
    <col min="15363" max="15363" width="11.85546875" bestFit="1" customWidth="1"/>
    <col min="15364" max="15364" width="14.5703125" bestFit="1" customWidth="1"/>
    <col min="15365" max="15365" width="15.7109375" bestFit="1" customWidth="1"/>
    <col min="15366" max="15366" width="13.5703125" customWidth="1"/>
    <col min="15367" max="15367" width="14.5703125" customWidth="1"/>
    <col min="15368" max="15368" width="9.7109375" customWidth="1"/>
    <col min="15369" max="15369" width="1.85546875" customWidth="1"/>
    <col min="15372" max="15372" width="1.85546875" customWidth="1"/>
    <col min="15374" max="15374" width="26.140625" bestFit="1" customWidth="1"/>
    <col min="15375" max="15375" width="17.140625" bestFit="1" customWidth="1"/>
    <col min="15376" max="15376" width="2.28515625" customWidth="1"/>
    <col min="15617" max="15617" width="3.7109375" customWidth="1"/>
    <col min="15618" max="15618" width="20.42578125" customWidth="1"/>
    <col min="15619" max="15619" width="11.85546875" bestFit="1" customWidth="1"/>
    <col min="15620" max="15620" width="14.5703125" bestFit="1" customWidth="1"/>
    <col min="15621" max="15621" width="15.7109375" bestFit="1" customWidth="1"/>
    <col min="15622" max="15622" width="13.5703125" customWidth="1"/>
    <col min="15623" max="15623" width="14.5703125" customWidth="1"/>
    <col min="15624" max="15624" width="9.7109375" customWidth="1"/>
    <col min="15625" max="15625" width="1.85546875" customWidth="1"/>
    <col min="15628" max="15628" width="1.85546875" customWidth="1"/>
    <col min="15630" max="15630" width="26.140625" bestFit="1" customWidth="1"/>
    <col min="15631" max="15631" width="17.140625" bestFit="1" customWidth="1"/>
    <col min="15632" max="15632" width="2.28515625" customWidth="1"/>
    <col min="15873" max="15873" width="3.7109375" customWidth="1"/>
    <col min="15874" max="15874" width="20.42578125" customWidth="1"/>
    <col min="15875" max="15875" width="11.85546875" bestFit="1" customWidth="1"/>
    <col min="15876" max="15876" width="14.5703125" bestFit="1" customWidth="1"/>
    <col min="15877" max="15877" width="15.7109375" bestFit="1" customWidth="1"/>
    <col min="15878" max="15878" width="13.5703125" customWidth="1"/>
    <col min="15879" max="15879" width="14.5703125" customWidth="1"/>
    <col min="15880" max="15880" width="9.7109375" customWidth="1"/>
    <col min="15881" max="15881" width="1.85546875" customWidth="1"/>
    <col min="15884" max="15884" width="1.85546875" customWidth="1"/>
    <col min="15886" max="15886" width="26.140625" bestFit="1" customWidth="1"/>
    <col min="15887" max="15887" width="17.140625" bestFit="1" customWidth="1"/>
    <col min="15888" max="15888" width="2.28515625" customWidth="1"/>
    <col min="16129" max="16129" width="3.7109375" customWidth="1"/>
    <col min="16130" max="16130" width="20.42578125" customWidth="1"/>
    <col min="16131" max="16131" width="11.85546875" bestFit="1" customWidth="1"/>
    <col min="16132" max="16132" width="14.5703125" bestFit="1" customWidth="1"/>
    <col min="16133" max="16133" width="15.7109375" bestFit="1" customWidth="1"/>
    <col min="16134" max="16134" width="13.5703125" customWidth="1"/>
    <col min="16135" max="16135" width="14.5703125" customWidth="1"/>
    <col min="16136" max="16136" width="9.7109375" customWidth="1"/>
    <col min="16137" max="16137" width="1.85546875" customWidth="1"/>
    <col min="16140" max="16140" width="1.85546875" customWidth="1"/>
    <col min="16142" max="16142" width="26.140625" bestFit="1" customWidth="1"/>
    <col min="16143" max="16143" width="17.140625" bestFit="1" customWidth="1"/>
    <col min="16144" max="16144" width="2.28515625" customWidth="1"/>
  </cols>
  <sheetData>
    <row r="2" spans="1:17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17" ht="15.75" thickTop="1" x14ac:dyDescent="0.25">
      <c r="A3" s="1"/>
      <c r="B3" s="56" t="s">
        <v>0</v>
      </c>
      <c r="C3" s="56"/>
      <c r="D3" s="56"/>
      <c r="E3" s="2"/>
      <c r="F3" s="2"/>
      <c r="G3" s="2"/>
      <c r="H3" s="2"/>
      <c r="I3" s="2"/>
      <c r="J3" s="2"/>
      <c r="K3" s="2"/>
      <c r="L3" s="3"/>
      <c r="M3" s="4"/>
      <c r="N3" s="4"/>
      <c r="O3" s="4"/>
      <c r="P3" s="5"/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6"/>
      <c r="M4" s="7" t="s">
        <v>1</v>
      </c>
      <c r="N4" s="7" t="s">
        <v>2</v>
      </c>
      <c r="O4" s="7" t="s">
        <v>3</v>
      </c>
      <c r="P4" s="8"/>
      <c r="Q4" s="1"/>
    </row>
    <row r="5" spans="1:17" x14ac:dyDescent="0.25">
      <c r="A5" s="1"/>
      <c r="B5" s="9" t="s">
        <v>4</v>
      </c>
      <c r="C5" s="10" t="s">
        <v>5</v>
      </c>
      <c r="D5" s="11" t="s">
        <v>6</v>
      </c>
      <c r="E5" s="1"/>
      <c r="F5" s="1"/>
      <c r="G5" s="1"/>
      <c r="H5" s="1"/>
      <c r="I5" s="1"/>
      <c r="J5" s="1"/>
      <c r="K5" s="1"/>
      <c r="L5" s="6"/>
      <c r="M5" s="12">
        <v>1001</v>
      </c>
      <c r="N5" s="12" t="s">
        <v>7</v>
      </c>
      <c r="O5" s="13">
        <v>5000</v>
      </c>
      <c r="P5" s="14"/>
      <c r="Q5" s="15"/>
    </row>
    <row r="6" spans="1:17" x14ac:dyDescent="0.25">
      <c r="A6" s="1"/>
      <c r="B6" s="9" t="s">
        <v>8</v>
      </c>
      <c r="C6" s="10" t="s">
        <v>9</v>
      </c>
      <c r="D6" s="11" t="s">
        <v>10</v>
      </c>
      <c r="E6" s="1"/>
      <c r="F6" s="1"/>
      <c r="G6" s="1"/>
      <c r="H6" s="1"/>
      <c r="I6" s="1"/>
      <c r="J6" s="1"/>
      <c r="K6" s="1"/>
      <c r="L6" s="6"/>
      <c r="M6" s="12">
        <v>1002</v>
      </c>
      <c r="N6" s="12" t="s">
        <v>11</v>
      </c>
      <c r="O6" s="13">
        <v>6000</v>
      </c>
      <c r="P6" s="14"/>
      <c r="Q6" s="15"/>
    </row>
    <row r="7" spans="1:17" x14ac:dyDescent="0.25">
      <c r="A7" s="1"/>
      <c r="B7" s="9" t="s">
        <v>12</v>
      </c>
      <c r="C7" s="10" t="s">
        <v>13</v>
      </c>
      <c r="D7" s="11" t="s">
        <v>14</v>
      </c>
      <c r="E7" s="1"/>
      <c r="F7" s="1"/>
      <c r="G7" s="1"/>
      <c r="H7" s="1"/>
      <c r="I7" s="1"/>
      <c r="J7" s="1"/>
      <c r="K7" s="1"/>
      <c r="L7" s="6"/>
      <c r="M7" s="12">
        <v>1003</v>
      </c>
      <c r="N7" s="12" t="s">
        <v>15</v>
      </c>
      <c r="O7" s="13">
        <v>7000</v>
      </c>
      <c r="P7" s="14"/>
      <c r="Q7" s="15"/>
    </row>
    <row r="8" spans="1:17" x14ac:dyDescent="0.25">
      <c r="A8" s="1"/>
      <c r="B8" s="9" t="s">
        <v>16</v>
      </c>
      <c r="C8" s="10" t="s">
        <v>17</v>
      </c>
      <c r="D8" s="11" t="s">
        <v>18</v>
      </c>
      <c r="E8" s="1"/>
      <c r="F8" s="1"/>
      <c r="G8" s="1"/>
      <c r="H8" s="1"/>
      <c r="I8" s="1"/>
      <c r="J8" s="1"/>
      <c r="K8" s="1"/>
      <c r="L8" s="6"/>
      <c r="M8" s="12">
        <v>1004</v>
      </c>
      <c r="N8" s="12" t="s">
        <v>19</v>
      </c>
      <c r="O8" s="13">
        <v>8000</v>
      </c>
      <c r="P8" s="14"/>
      <c r="Q8" s="15"/>
    </row>
    <row r="9" spans="1:17" x14ac:dyDescent="0.25">
      <c r="A9" s="1"/>
      <c r="B9" s="9" t="s">
        <v>20</v>
      </c>
      <c r="C9" s="10" t="s">
        <v>21</v>
      </c>
      <c r="D9" s="11" t="s">
        <v>22</v>
      </c>
      <c r="E9" s="1"/>
      <c r="F9" s="1"/>
      <c r="G9" s="1"/>
      <c r="H9" s="1"/>
      <c r="I9" s="1"/>
      <c r="J9" s="1"/>
      <c r="K9" s="1"/>
      <c r="L9" s="6"/>
      <c r="M9" s="12">
        <v>1005</v>
      </c>
      <c r="N9" s="12" t="s">
        <v>23</v>
      </c>
      <c r="O9" s="13">
        <v>9000</v>
      </c>
      <c r="P9" s="14"/>
      <c r="Q9" s="15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L10" s="6"/>
      <c r="M10" s="12">
        <v>1006</v>
      </c>
      <c r="N10" s="12" t="s">
        <v>24</v>
      </c>
      <c r="O10" s="13">
        <v>10000</v>
      </c>
      <c r="P10" s="14"/>
      <c r="Q10" s="15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L11" s="6"/>
      <c r="M11" s="12">
        <v>1007</v>
      </c>
      <c r="N11" s="12" t="s">
        <v>25</v>
      </c>
      <c r="O11" s="13">
        <v>11000</v>
      </c>
      <c r="P11" s="14"/>
      <c r="Q11" s="15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L12" s="6"/>
      <c r="M12" s="12">
        <v>1008</v>
      </c>
      <c r="N12" s="12" t="s">
        <v>26</v>
      </c>
      <c r="O12" s="13">
        <v>12000</v>
      </c>
      <c r="P12" s="14"/>
      <c r="Q12" s="15"/>
    </row>
    <row r="13" spans="1:17" x14ac:dyDescent="0.25">
      <c r="A13" s="1"/>
      <c r="B13" s="57" t="s">
        <v>27</v>
      </c>
      <c r="C13" s="57"/>
      <c r="D13" s="1"/>
      <c r="E13" s="1"/>
      <c r="F13" s="1"/>
      <c r="G13" s="1"/>
      <c r="H13" s="1"/>
      <c r="I13" s="1"/>
      <c r="L13" s="6"/>
      <c r="M13" s="12">
        <v>1009</v>
      </c>
      <c r="N13" s="12" t="s">
        <v>28</v>
      </c>
      <c r="O13" s="13">
        <v>13000</v>
      </c>
      <c r="P13" s="14"/>
      <c r="Q13" s="15"/>
    </row>
    <row r="14" spans="1:17" x14ac:dyDescent="0.25">
      <c r="A14" s="1"/>
      <c r="B14" s="16" t="s">
        <v>29</v>
      </c>
      <c r="C14" s="17" t="s">
        <v>4</v>
      </c>
      <c r="D14" s="1"/>
      <c r="E14" s="1"/>
      <c r="F14" s="1"/>
      <c r="G14" s="1"/>
      <c r="H14" s="1"/>
      <c r="I14" s="1"/>
      <c r="L14" s="6"/>
      <c r="M14" s="12">
        <v>1010</v>
      </c>
      <c r="N14" s="12" t="s">
        <v>30</v>
      </c>
      <c r="O14" s="13">
        <v>14000</v>
      </c>
      <c r="P14" s="14"/>
      <c r="Q14" s="15"/>
    </row>
    <row r="15" spans="1:17" x14ac:dyDescent="0.25">
      <c r="A15" s="1"/>
      <c r="B15" s="16" t="s">
        <v>31</v>
      </c>
      <c r="C15" s="17" t="str">
        <f>VLOOKUP(C14,$B$5:$D$9,2,0)</f>
        <v>1 AL 2</v>
      </c>
      <c r="D15" s="1"/>
      <c r="E15" s="1"/>
      <c r="F15" s="1"/>
      <c r="G15" s="1"/>
      <c r="H15" s="1"/>
      <c r="I15" s="1"/>
      <c r="L15" s="6"/>
      <c r="M15" s="12">
        <v>1011</v>
      </c>
      <c r="N15" s="12" t="s">
        <v>32</v>
      </c>
      <c r="O15" s="13">
        <v>15000</v>
      </c>
      <c r="P15" s="14"/>
      <c r="Q15" s="15"/>
    </row>
    <row r="16" spans="1:17" x14ac:dyDescent="0.25">
      <c r="A16" s="1"/>
      <c r="B16" s="16" t="s">
        <v>33</v>
      </c>
      <c r="C16" s="17" t="str">
        <f>VLOOKUP(C14,$B$5:$D$9,3,0)</f>
        <v>ROJA</v>
      </c>
      <c r="D16" s="1"/>
      <c r="E16" s="1"/>
      <c r="F16" s="1"/>
      <c r="G16" s="1"/>
      <c r="H16" s="1"/>
      <c r="I16" s="1"/>
      <c r="L16" s="6"/>
      <c r="M16" s="12">
        <v>1012</v>
      </c>
      <c r="N16" s="12" t="s">
        <v>34</v>
      </c>
      <c r="O16" s="13">
        <v>16000</v>
      </c>
      <c r="P16" s="14"/>
      <c r="Q16" s="15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L17" s="6"/>
      <c r="M17" s="18">
        <v>1013</v>
      </c>
      <c r="N17" s="18" t="s">
        <v>35</v>
      </c>
      <c r="O17" s="13">
        <v>17000</v>
      </c>
      <c r="P17" s="14"/>
      <c r="Q17" s="15"/>
    </row>
    <row r="18" spans="1:17" ht="13.5" customHeight="1" x14ac:dyDescent="0.25">
      <c r="A18" s="1"/>
      <c r="B18" s="19"/>
      <c r="C18" s="19"/>
      <c r="D18" s="19"/>
      <c r="E18" s="19"/>
      <c r="F18" s="19"/>
      <c r="G18" s="19"/>
      <c r="H18" s="19"/>
      <c r="I18" s="19"/>
      <c r="L18" s="6"/>
      <c r="M18" s="1"/>
      <c r="N18" s="1"/>
      <c r="O18" s="1"/>
      <c r="P18" s="8"/>
      <c r="Q18" s="1"/>
    </row>
    <row r="19" spans="1:17" ht="15.75" thickBot="1" x14ac:dyDescent="0.3">
      <c r="A19" s="1"/>
      <c r="B19" s="19"/>
      <c r="C19" s="19"/>
      <c r="D19" s="19"/>
      <c r="E19" s="19"/>
      <c r="F19" s="19"/>
      <c r="G19" s="19"/>
      <c r="H19" s="19"/>
      <c r="I19" s="19"/>
      <c r="L19" s="6"/>
      <c r="M19" s="58" t="s">
        <v>27</v>
      </c>
      <c r="N19" s="58"/>
      <c r="O19" s="1"/>
      <c r="P19" s="8"/>
      <c r="Q19" s="1"/>
    </row>
    <row r="20" spans="1:17" ht="16.5" thickTop="1" thickBot="1" x14ac:dyDescent="0.3">
      <c r="A20" s="1"/>
      <c r="B20" s="19"/>
      <c r="C20" s="19"/>
      <c r="D20" s="19"/>
      <c r="E20" s="19"/>
      <c r="F20" s="19"/>
      <c r="G20" s="19"/>
      <c r="H20" s="19"/>
      <c r="I20" s="19"/>
      <c r="L20" s="6"/>
      <c r="M20" s="20" t="s">
        <v>1</v>
      </c>
      <c r="N20" s="21">
        <v>1001</v>
      </c>
      <c r="O20" s="1"/>
      <c r="P20" s="8"/>
      <c r="Q20" s="1"/>
    </row>
    <row r="21" spans="1:17" ht="15.75" thickTop="1" x14ac:dyDescent="0.25">
      <c r="A21" s="1"/>
      <c r="B21" s="19"/>
      <c r="C21" s="19"/>
      <c r="D21" s="19"/>
      <c r="E21" s="19"/>
      <c r="F21" s="19"/>
      <c r="G21" s="19"/>
      <c r="H21" s="19"/>
      <c r="I21" s="19"/>
      <c r="L21" s="6"/>
      <c r="M21" s="22" t="s">
        <v>2</v>
      </c>
      <c r="N21" s="23">
        <f>HLOOKUP(N20,$M$5:$O$17,1,0)</f>
        <v>1001</v>
      </c>
      <c r="O21" s="1"/>
      <c r="P21" s="8"/>
      <c r="Q21" s="1"/>
    </row>
    <row r="22" spans="1:17" ht="15.75" thickBot="1" x14ac:dyDescent="0.3">
      <c r="A22" s="19"/>
      <c r="B22" s="1"/>
      <c r="C22" s="1"/>
      <c r="D22" s="1"/>
      <c r="E22" s="1"/>
      <c r="F22" s="1"/>
      <c r="G22" s="1"/>
      <c r="H22" s="19"/>
      <c r="I22" s="19"/>
      <c r="L22" s="6"/>
      <c r="M22" s="24" t="s">
        <v>36</v>
      </c>
      <c r="N22" s="23">
        <f>VLOOKUP(N20,M5:$O$17,3,0)</f>
        <v>5000</v>
      </c>
      <c r="O22" s="1"/>
      <c r="P22" s="8"/>
      <c r="Q22" s="1"/>
    </row>
    <row r="23" spans="1:17" ht="16.5" thickTop="1" thickBot="1" x14ac:dyDescent="0.3">
      <c r="A23" s="1"/>
      <c r="B23" s="25" t="s">
        <v>29</v>
      </c>
      <c r="C23" s="1" t="s">
        <v>4</v>
      </c>
      <c r="D23" s="1" t="s">
        <v>8</v>
      </c>
      <c r="E23" s="1" t="s">
        <v>12</v>
      </c>
      <c r="F23" s="1" t="s">
        <v>16</v>
      </c>
      <c r="G23" s="1" t="s">
        <v>20</v>
      </c>
      <c r="H23" s="19"/>
      <c r="I23" s="19"/>
      <c r="L23" s="26"/>
      <c r="M23" s="27"/>
      <c r="N23" s="27"/>
      <c r="O23" s="27"/>
      <c r="P23" s="28"/>
      <c r="Q23" s="1"/>
    </row>
    <row r="24" spans="1:17" ht="15.75" thickTop="1" x14ac:dyDescent="0.25">
      <c r="A24" s="1"/>
      <c r="B24" s="25" t="s">
        <v>31</v>
      </c>
      <c r="C24" s="1" t="s">
        <v>5</v>
      </c>
      <c r="D24" s="1" t="s">
        <v>9</v>
      </c>
      <c r="E24" s="1" t="s">
        <v>13</v>
      </c>
      <c r="F24" s="1" t="s">
        <v>17</v>
      </c>
      <c r="G24" s="1" t="s">
        <v>21</v>
      </c>
      <c r="H24" s="19"/>
      <c r="I24" s="19"/>
    </row>
    <row r="25" spans="1:17" x14ac:dyDescent="0.25">
      <c r="A25" s="1"/>
      <c r="B25" s="25" t="s">
        <v>33</v>
      </c>
      <c r="C25" s="1" t="s">
        <v>6</v>
      </c>
      <c r="D25" s="1" t="s">
        <v>37</v>
      </c>
      <c r="E25" s="1" t="s">
        <v>14</v>
      </c>
      <c r="F25" s="1" t="s">
        <v>18</v>
      </c>
      <c r="G25" s="1" t="s">
        <v>22</v>
      </c>
      <c r="H25" s="19"/>
      <c r="I25" s="19"/>
    </row>
    <row r="26" spans="1:17" ht="12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17" x14ac:dyDescent="0.25">
      <c r="A27" s="1"/>
      <c r="B27" s="29" t="s">
        <v>38</v>
      </c>
      <c r="C27" s="17" t="s">
        <v>4</v>
      </c>
      <c r="D27" s="30" t="s">
        <v>31</v>
      </c>
      <c r="E27" s="17" t="str">
        <f>HLOOKUP(C27,$C$23:$G$25,2,0)</f>
        <v>1 AL 2</v>
      </c>
      <c r="F27" s="30" t="s">
        <v>33</v>
      </c>
      <c r="G27" s="17" t="str">
        <f>HLOOKUP(C27,$C$23:$G$25,3,0)</f>
        <v>ROJA</v>
      </c>
      <c r="I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17" x14ac:dyDescent="0.25">
      <c r="B29" s="31"/>
      <c r="C29" s="31"/>
      <c r="H29" s="1"/>
      <c r="I29" s="1"/>
    </row>
    <row r="30" spans="1:17" x14ac:dyDescent="0.25">
      <c r="B30" s="31"/>
      <c r="C30" s="31"/>
      <c r="H30" s="1"/>
      <c r="I30" s="1"/>
    </row>
    <row r="31" spans="1:17" x14ac:dyDescent="0.25">
      <c r="H31" s="32"/>
      <c r="I31" s="32"/>
    </row>
    <row r="32" spans="1:17" ht="20.25" customHeight="1" x14ac:dyDescent="0.25">
      <c r="H32" s="1"/>
      <c r="I32" s="1"/>
    </row>
    <row r="33" spans="2:9" ht="20.25" customHeight="1" x14ac:dyDescent="0.25">
      <c r="H33" s="1"/>
      <c r="I33" s="1"/>
    </row>
    <row r="34" spans="2:9" ht="20.25" customHeight="1" x14ac:dyDescent="0.25">
      <c r="B34" s="1"/>
      <c r="C34" s="1"/>
      <c r="D34" s="1"/>
      <c r="E34" s="1"/>
      <c r="F34" s="1"/>
      <c r="G34" s="1"/>
      <c r="H34" s="1"/>
    </row>
    <row r="35" spans="2:9" ht="20.25" customHeight="1" x14ac:dyDescent="0.25">
      <c r="B35" s="1"/>
      <c r="C35" s="1"/>
      <c r="D35" s="1"/>
      <c r="E35" s="33"/>
      <c r="F35" s="1"/>
      <c r="G35" s="1"/>
      <c r="H35" s="1"/>
    </row>
    <row r="36" spans="2:9" ht="20.25" customHeight="1" x14ac:dyDescent="0.25">
      <c r="B36" s="1"/>
      <c r="C36" s="34" t="s">
        <v>39</v>
      </c>
      <c r="D36" s="35" t="s">
        <v>40</v>
      </c>
      <c r="E36" s="35" t="s">
        <v>41</v>
      </c>
      <c r="F36" s="35" t="s">
        <v>42</v>
      </c>
      <c r="G36" s="36" t="s">
        <v>40</v>
      </c>
      <c r="H36" s="1"/>
    </row>
    <row r="37" spans="2:9" ht="20.25" customHeight="1" x14ac:dyDescent="0.25">
      <c r="B37" s="1"/>
      <c r="C37" s="37"/>
      <c r="D37" s="38" t="s">
        <v>43</v>
      </c>
      <c r="E37" s="37"/>
      <c r="F37" s="39">
        <v>0.16</v>
      </c>
      <c r="G37" s="40" t="s">
        <v>44</v>
      </c>
      <c r="H37" s="1"/>
    </row>
    <row r="38" spans="2:9" ht="20.25" customHeight="1" x14ac:dyDescent="0.25">
      <c r="B38" s="1"/>
      <c r="C38" s="37">
        <v>6</v>
      </c>
      <c r="D38" s="41">
        <v>15000</v>
      </c>
      <c r="E38" s="42">
        <f>HLOOKUP(C38,$C$44:$F$45,2,0)</f>
        <v>700</v>
      </c>
      <c r="F38" s="41">
        <f>D38*$F$37</f>
        <v>2400</v>
      </c>
      <c r="G38" s="43">
        <f>D38+E38-F38</f>
        <v>13300</v>
      </c>
      <c r="H38" s="1"/>
    </row>
    <row r="39" spans="2:9" x14ac:dyDescent="0.25">
      <c r="B39" s="1"/>
      <c r="C39" s="44">
        <v>8</v>
      </c>
      <c r="D39" s="45">
        <v>12000</v>
      </c>
      <c r="E39" s="42">
        <f t="shared" ref="E39:E41" si="0">HLOOKUP(C39,$C$44:$F$45,2,0)</f>
        <v>550</v>
      </c>
      <c r="F39" s="41">
        <f t="shared" ref="F39:F41" si="1">D39*$F$37</f>
        <v>1920</v>
      </c>
      <c r="G39" s="43">
        <f t="shared" ref="G39:G41" si="2">D39+E39-F39</f>
        <v>10630</v>
      </c>
      <c r="H39" s="1"/>
    </row>
    <row r="40" spans="2:9" x14ac:dyDescent="0.25">
      <c r="B40" s="1"/>
      <c r="C40" s="37">
        <v>10</v>
      </c>
      <c r="D40" s="41">
        <v>10000</v>
      </c>
      <c r="E40" s="42">
        <f t="shared" si="0"/>
        <v>400</v>
      </c>
      <c r="F40" s="41">
        <f t="shared" si="1"/>
        <v>1600</v>
      </c>
      <c r="G40" s="43">
        <f t="shared" si="2"/>
        <v>8800</v>
      </c>
      <c r="H40" s="1"/>
    </row>
    <row r="41" spans="2:9" x14ac:dyDescent="0.25">
      <c r="B41" s="1"/>
      <c r="C41" s="44">
        <v>12</v>
      </c>
      <c r="D41" s="45">
        <v>8000</v>
      </c>
      <c r="E41" s="42">
        <f t="shared" si="0"/>
        <v>300</v>
      </c>
      <c r="F41" s="41">
        <f t="shared" si="1"/>
        <v>1280</v>
      </c>
      <c r="G41" s="43">
        <f t="shared" si="2"/>
        <v>7020</v>
      </c>
      <c r="H41" s="1"/>
    </row>
    <row r="42" spans="2:9" ht="19.5" customHeight="1" x14ac:dyDescent="0.25">
      <c r="B42" s="1"/>
      <c r="C42" s="46"/>
      <c r="D42" s="46"/>
      <c r="E42" s="46"/>
      <c r="F42" s="46"/>
      <c r="G42" s="47"/>
      <c r="H42" s="1"/>
    </row>
    <row r="43" spans="2:9" ht="19.5" customHeight="1" x14ac:dyDescent="0.25">
      <c r="B43" s="1"/>
      <c r="C43" s="48"/>
      <c r="D43" s="48"/>
      <c r="E43" s="48"/>
      <c r="F43" s="48"/>
      <c r="G43" s="48"/>
      <c r="H43" s="1"/>
    </row>
    <row r="44" spans="2:9" ht="15.75" x14ac:dyDescent="0.25">
      <c r="B44" s="49" t="s">
        <v>39</v>
      </c>
      <c r="C44" s="50">
        <v>6</v>
      </c>
      <c r="D44" s="50">
        <v>8</v>
      </c>
      <c r="E44" s="50">
        <v>10</v>
      </c>
      <c r="F44" s="51">
        <v>12</v>
      </c>
      <c r="G44" s="48"/>
      <c r="H44" s="1"/>
    </row>
    <row r="45" spans="2:9" ht="15.75" x14ac:dyDescent="0.25">
      <c r="B45" s="52" t="s">
        <v>41</v>
      </c>
      <c r="C45" s="53">
        <v>700</v>
      </c>
      <c r="D45" s="53">
        <v>550</v>
      </c>
      <c r="E45" s="53">
        <v>400</v>
      </c>
      <c r="F45" s="54">
        <v>300</v>
      </c>
      <c r="H45" s="1"/>
    </row>
    <row r="46" spans="2:9" x14ac:dyDescent="0.25">
      <c r="B46" s="1"/>
      <c r="H46" s="1"/>
    </row>
    <row r="47" spans="2:9" x14ac:dyDescent="0.25">
      <c r="B47" s="1"/>
      <c r="C47" s="1"/>
      <c r="D47" s="1"/>
      <c r="E47" s="1"/>
      <c r="F47" s="1"/>
      <c r="G47" s="1"/>
      <c r="H47" s="1"/>
    </row>
    <row r="48" spans="2:9" x14ac:dyDescent="0.25">
      <c r="B48" s="1"/>
      <c r="C48" s="1"/>
      <c r="D48" s="1"/>
      <c r="E48" s="1"/>
      <c r="F48" s="1"/>
      <c r="G48" s="1"/>
      <c r="H48" s="1"/>
    </row>
    <row r="49" spans="2:8" x14ac:dyDescent="0.25">
      <c r="B49" s="1"/>
      <c r="C49" s="1"/>
      <c r="D49" s="1"/>
      <c r="E49" s="1"/>
      <c r="F49" s="1"/>
      <c r="G49" s="1"/>
      <c r="H49" s="1"/>
    </row>
    <row r="50" spans="2:8" x14ac:dyDescent="0.25">
      <c r="B50" s="1"/>
      <c r="C50" s="1"/>
      <c r="D50" s="1"/>
      <c r="E50" s="1"/>
      <c r="F50" s="1"/>
      <c r="G50" s="1"/>
      <c r="H50" s="1"/>
    </row>
    <row r="51" spans="2:8" x14ac:dyDescent="0.25">
      <c r="B51" s="1"/>
      <c r="C51" s="1"/>
      <c r="D51" s="1"/>
      <c r="E51" s="1"/>
      <c r="F51" s="1"/>
      <c r="G51" s="1"/>
      <c r="H51" s="1"/>
    </row>
    <row r="52" spans="2:8" x14ac:dyDescent="0.25">
      <c r="B52" s="1"/>
      <c r="C52" s="1"/>
      <c r="D52" s="1"/>
      <c r="E52" s="1"/>
      <c r="F52" s="1"/>
      <c r="G52" s="1"/>
      <c r="H52" s="1"/>
    </row>
    <row r="53" spans="2:8" x14ac:dyDescent="0.25">
      <c r="B53" s="1"/>
      <c r="C53" s="1"/>
      <c r="D53" s="1"/>
      <c r="E53" s="1"/>
      <c r="F53" s="1"/>
      <c r="G53" s="1"/>
      <c r="H53" s="1"/>
    </row>
  </sheetData>
  <mergeCells count="3">
    <mergeCell ref="B3:D3"/>
    <mergeCell ref="B13:C13"/>
    <mergeCell ref="M19:N19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H16" sqref="H16"/>
    </sheetView>
  </sheetViews>
  <sheetFormatPr baseColWidth="10" defaultRowHeight="15" x14ac:dyDescent="0.25"/>
  <cols>
    <col min="4" max="4" width="28.85546875" customWidth="1"/>
  </cols>
  <sheetData>
    <row r="1" spans="1:8" x14ac:dyDescent="0.25">
      <c r="A1" s="55" t="s">
        <v>45</v>
      </c>
      <c r="B1" s="55" t="s">
        <v>46</v>
      </c>
      <c r="C1" s="55" t="s">
        <v>47</v>
      </c>
      <c r="D1" s="55" t="s">
        <v>48</v>
      </c>
      <c r="E1" s="55" t="s">
        <v>40</v>
      </c>
    </row>
    <row r="2" spans="1:8" x14ac:dyDescent="0.25">
      <c r="A2" t="s">
        <v>70</v>
      </c>
      <c r="B2" t="s">
        <v>49</v>
      </c>
      <c r="C2" t="s">
        <v>50</v>
      </c>
      <c r="D2" t="s">
        <v>51</v>
      </c>
      <c r="E2">
        <v>20000</v>
      </c>
    </row>
    <row r="3" spans="1:8" x14ac:dyDescent="0.25">
      <c r="A3" t="s">
        <v>71</v>
      </c>
      <c r="B3" t="s">
        <v>52</v>
      </c>
      <c r="C3" t="s">
        <v>53</v>
      </c>
      <c r="D3" t="s">
        <v>54</v>
      </c>
      <c r="E3">
        <v>50000</v>
      </c>
    </row>
    <row r="4" spans="1:8" x14ac:dyDescent="0.25">
      <c r="A4" t="s">
        <v>72</v>
      </c>
      <c r="B4" t="s">
        <v>55</v>
      </c>
      <c r="C4" t="s">
        <v>56</v>
      </c>
      <c r="D4" t="s">
        <v>57</v>
      </c>
      <c r="E4">
        <v>30000</v>
      </c>
    </row>
    <row r="5" spans="1:8" x14ac:dyDescent="0.25">
      <c r="A5" t="s">
        <v>73</v>
      </c>
      <c r="B5" t="s">
        <v>58</v>
      </c>
      <c r="C5" t="s">
        <v>59</v>
      </c>
      <c r="D5" t="s">
        <v>60</v>
      </c>
      <c r="E5">
        <v>46500</v>
      </c>
    </row>
    <row r="6" spans="1:8" x14ac:dyDescent="0.25">
      <c r="A6" t="s">
        <v>74</v>
      </c>
      <c r="B6" t="s">
        <v>61</v>
      </c>
      <c r="C6" t="s">
        <v>62</v>
      </c>
      <c r="D6" t="s">
        <v>63</v>
      </c>
      <c r="E6">
        <v>55000</v>
      </c>
    </row>
    <row r="7" spans="1:8" x14ac:dyDescent="0.25">
      <c r="A7" t="s">
        <v>75</v>
      </c>
      <c r="B7" t="s">
        <v>64</v>
      </c>
      <c r="C7" t="s">
        <v>65</v>
      </c>
      <c r="D7" t="s">
        <v>66</v>
      </c>
      <c r="E7">
        <v>55100</v>
      </c>
    </row>
    <row r="8" spans="1:8" x14ac:dyDescent="0.25">
      <c r="A8" t="s">
        <v>76</v>
      </c>
      <c r="B8" t="s">
        <v>69</v>
      </c>
      <c r="C8" t="s">
        <v>68</v>
      </c>
      <c r="D8" t="s">
        <v>67</v>
      </c>
      <c r="E8">
        <v>10000</v>
      </c>
    </row>
    <row r="11" spans="1:8" x14ac:dyDescent="0.25">
      <c r="G11" s="55" t="s">
        <v>45</v>
      </c>
      <c r="H11" t="s">
        <v>74</v>
      </c>
    </row>
    <row r="12" spans="1:8" x14ac:dyDescent="0.25">
      <c r="G12" s="55" t="s">
        <v>46</v>
      </c>
      <c r="H12" t="str">
        <f>VLOOKUP(H11,$A$2:$E$8,2,0)</f>
        <v>ARROYO</v>
      </c>
    </row>
    <row r="13" spans="1:8" x14ac:dyDescent="0.25">
      <c r="G13" s="55" t="s">
        <v>47</v>
      </c>
      <c r="H13" t="str">
        <f>VLOOKUP(H11,$A$2:$E$8,3,0)</f>
        <v>MENDOZA</v>
      </c>
    </row>
    <row r="14" spans="1:8" x14ac:dyDescent="0.25">
      <c r="G14" s="55" t="s">
        <v>48</v>
      </c>
      <c r="H14" t="str">
        <f>VLOOKUP(H11,$A$2:$E$8,4,0)</f>
        <v>MARIA DEL ROSARIO</v>
      </c>
    </row>
    <row r="15" spans="1:8" x14ac:dyDescent="0.25">
      <c r="G15" s="55" t="s">
        <v>40</v>
      </c>
      <c r="H15">
        <f>VLOOKUP(H11,$A$2:$E$8,5,0)</f>
        <v>55000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G29" sqref="G28:G29"/>
    </sheetView>
  </sheetViews>
  <sheetFormatPr baseColWidth="10" defaultRowHeight="15" x14ac:dyDescent="0.25"/>
  <cols>
    <col min="2" max="2" width="36.42578125" customWidth="1"/>
    <col min="4" max="4" width="14.5703125" customWidth="1"/>
  </cols>
  <sheetData>
    <row r="1" spans="1:4" x14ac:dyDescent="0.25">
      <c r="A1" t="s">
        <v>77</v>
      </c>
      <c r="B1" t="s">
        <v>78</v>
      </c>
      <c r="C1" t="s">
        <v>79</v>
      </c>
      <c r="D1" t="s">
        <v>80</v>
      </c>
    </row>
    <row r="2" spans="1:4" x14ac:dyDescent="0.25">
      <c r="A2">
        <v>1</v>
      </c>
      <c r="B2" t="str">
        <f>VLOOKUP(A2,[1]Desempeño!$A$1:$G$19,2,0)</f>
        <v>Alvarado Islas Josefina</v>
      </c>
      <c r="C2">
        <f>VLOOKUP(A2,[1]Desempeño!$A$2:$G$19,6,0)</f>
        <v>4.666666666666667</v>
      </c>
      <c r="D2" t="str">
        <f>VLOOKUP(A2,[1]Desempeño!$A$1:$G$19,7,0)</f>
        <v>Mal</v>
      </c>
    </row>
    <row r="3" spans="1:4" x14ac:dyDescent="0.25">
      <c r="A3">
        <v>2</v>
      </c>
      <c r="B3" t="str">
        <f>VLOOKUP(A3,[1]Desempeño!$A$1:$G$19,2,0)</f>
        <v>Avendaño Alonso Víctor Manuel</v>
      </c>
      <c r="C3">
        <f>VLOOKUP(A3,[1]Desempeño!$A$2:$G$19,6,0)</f>
        <v>8.8333333333333339</v>
      </c>
      <c r="D3" t="str">
        <f>VLOOKUP(A3,[1]Desempeño!$A$1:$G$19,7,0)</f>
        <v>Regular</v>
      </c>
    </row>
    <row r="4" spans="1:4" x14ac:dyDescent="0.25">
      <c r="A4">
        <v>3</v>
      </c>
      <c r="B4" t="str">
        <f>VLOOKUP(A4,[1]Desempeño!$A$1:$G$19,2,0)</f>
        <v>De López Maria Luisa</v>
      </c>
      <c r="C4">
        <f>VLOOKUP(A4,[1]Desempeño!$A$2:$G$19,6,0)</f>
        <v>9</v>
      </c>
      <c r="D4" t="str">
        <f>VLOOKUP(A4,[1]Desempeño!$A$1:$G$19,7,0)</f>
        <v>Bien</v>
      </c>
    </row>
    <row r="5" spans="1:4" x14ac:dyDescent="0.25">
      <c r="A5">
        <v>4</v>
      </c>
      <c r="B5" t="str">
        <f>VLOOKUP(A5,[1]Desempeño!$A$1:$G$19,2,0)</f>
        <v>Espinosa Pedrajo Sergio</v>
      </c>
      <c r="C5">
        <f>VLOOKUP(A5,[1]Desempeño!$A$2:$G$19,6,0)</f>
        <v>10</v>
      </c>
      <c r="D5" t="str">
        <f>VLOOKUP(A5,[1]Desempeño!$A$1:$G$19,7,0)</f>
        <v>Excelente</v>
      </c>
    </row>
    <row r="6" spans="1:4" x14ac:dyDescent="0.25">
      <c r="A6">
        <v>5</v>
      </c>
      <c r="B6" t="str">
        <f>VLOOKUP(A6,[1]Desempeño!$A$1:$G$19,2,0)</f>
        <v>Flores Díaz Lucía</v>
      </c>
      <c r="C6">
        <f>VLOOKUP(A6,[1]Desempeño!$A$2:$G$19,6,0)</f>
        <v>9.6666666666666661</v>
      </c>
      <c r="D6" t="str">
        <f>VLOOKUP(A6,[1]Desempeño!$A$1:$G$19,7,0)</f>
        <v>Bien</v>
      </c>
    </row>
    <row r="7" spans="1:4" x14ac:dyDescent="0.25">
      <c r="A7">
        <v>6</v>
      </c>
      <c r="B7" t="str">
        <f>VLOOKUP(A7,[1]Desempeño!$A$1:$G$19,2,0)</f>
        <v>Gómez y Vázquez Angélica</v>
      </c>
      <c r="C7">
        <f>VLOOKUP(A7,[1]Desempeño!$A$2:$G$19,6,0)</f>
        <v>9.8333333333333339</v>
      </c>
      <c r="D7" t="str">
        <f>VLOOKUP(A7,[1]Desempeño!$A$1:$G$19,7,0)</f>
        <v>Bien</v>
      </c>
    </row>
    <row r="8" spans="1:4" x14ac:dyDescent="0.25">
      <c r="A8">
        <v>7</v>
      </c>
      <c r="B8" t="str">
        <f>VLOOKUP(A8,[1]Desempeño!$A$1:$G$19,2,0)</f>
        <v>Huerta Arellano Martha</v>
      </c>
      <c r="C8">
        <f>VLOOKUP(A8,[1]Desempeño!$A$2:$G$19,6,0)</f>
        <v>9.0666666666666664</v>
      </c>
      <c r="D8" t="str">
        <f>VLOOKUP(A8,[1]Desempeño!$A$1:$G$19,7,0)</f>
        <v>Bien</v>
      </c>
    </row>
    <row r="9" spans="1:4" x14ac:dyDescent="0.25">
      <c r="A9">
        <v>8</v>
      </c>
      <c r="B9" t="str">
        <f>VLOOKUP(A9,[1]Desempeño!$A$1:$G$19,2,0)</f>
        <v>López Osornio Guadalupe</v>
      </c>
      <c r="C9">
        <f>VLOOKUP(A9,[1]Desempeño!$A$2:$G$19,6,0)</f>
        <v>9</v>
      </c>
      <c r="D9" t="str">
        <f>VLOOKUP(A9,[1]Desempeño!$A$1:$G$19,7,0)</f>
        <v>Bien</v>
      </c>
    </row>
    <row r="10" spans="1:4" x14ac:dyDescent="0.25">
      <c r="A10">
        <v>9</v>
      </c>
      <c r="B10" t="str">
        <f>VLOOKUP(A10,[1]Desempeño!$A$1:$G$19,2,0)</f>
        <v>Lucio Hernández Ricardo</v>
      </c>
      <c r="C10">
        <f>VLOOKUP(A10,[1]Desempeño!$A$2:$G$19,6,0)</f>
        <v>8.9333333333333336</v>
      </c>
      <c r="D10" t="str">
        <f>VLOOKUP(A10,[1]Desempeño!$A$1:$G$19,7,0)</f>
        <v>Regular</v>
      </c>
    </row>
    <row r="11" spans="1:4" x14ac:dyDescent="0.25">
      <c r="A11">
        <v>10</v>
      </c>
      <c r="B11" t="str">
        <f>VLOOKUP(A11,[1]Desempeño!$A$1:$G$19,2,0)</f>
        <v>Manriquez López Araceli</v>
      </c>
      <c r="C11">
        <f>VLOOKUP(A11,[1]Desempeño!$A$2:$G$19,6,0)</f>
        <v>9.1666666666666661</v>
      </c>
      <c r="D11" t="str">
        <f>VLOOKUP(A11,[1]Desempeño!$A$1:$G$19,7,0)</f>
        <v>Bien</v>
      </c>
    </row>
    <row r="12" spans="1:4" x14ac:dyDescent="0.25">
      <c r="A12">
        <v>11</v>
      </c>
      <c r="B12" t="str">
        <f>VLOOKUP(A12,[1]Desempeño!$A$1:$G$19,2,0)</f>
        <v>Martínez González Salvador</v>
      </c>
      <c r="C12">
        <f>VLOOKUP(A12,[1]Desempeño!$A$2:$G$19,6,0)</f>
        <v>9.1666666666666661</v>
      </c>
      <c r="D12" t="str">
        <f>VLOOKUP(A12,[1]Desempeño!$A$1:$G$19,7,0)</f>
        <v>Bien</v>
      </c>
    </row>
    <row r="13" spans="1:4" x14ac:dyDescent="0.25">
      <c r="A13">
        <v>12</v>
      </c>
      <c r="B13" t="str">
        <f>VLOOKUP(A13,[1]Desempeño!$A$1:$G$19,2,0)</f>
        <v>Navarro González Alma Delia</v>
      </c>
      <c r="C13">
        <f>VLOOKUP(A13,[1]Desempeño!$A$2:$G$19,6,0)</f>
        <v>7.666666666666667</v>
      </c>
      <c r="D13" t="str">
        <f>VLOOKUP(A13,[1]Desempeño!$A$1:$G$19,7,0)</f>
        <v>Regular</v>
      </c>
    </row>
    <row r="14" spans="1:4" x14ac:dyDescent="0.25">
      <c r="A14">
        <v>13</v>
      </c>
      <c r="B14" t="str">
        <f>VLOOKUP(A14,[1]Desempeño!$A$1:$G$19,2,0)</f>
        <v>Reyes Rodríguez César</v>
      </c>
      <c r="C14">
        <f>VLOOKUP(A14,[1]Desempeño!$A$2:$G$19,6,0)</f>
        <v>9.3333333333333339</v>
      </c>
      <c r="D14" t="str">
        <f>VLOOKUP(A14,[1]Desempeño!$A$1:$G$19,7,0)</f>
        <v>Bien</v>
      </c>
    </row>
    <row r="15" spans="1:4" x14ac:dyDescent="0.25">
      <c r="A15">
        <v>14</v>
      </c>
      <c r="B15" t="str">
        <f>VLOOKUP(A15,[1]Desempeño!$A$1:$G$19,2,0)</f>
        <v>Rocha Morán José Luis</v>
      </c>
      <c r="C15">
        <f>VLOOKUP(A15,[1]Desempeño!$A$2:$G$19,6,0)</f>
        <v>8.6666666666666661</v>
      </c>
      <c r="D15" t="str">
        <f>VLOOKUP(A15,[1]Desempeño!$A$1:$G$19,7,0)</f>
        <v>Regular</v>
      </c>
    </row>
    <row r="16" spans="1:4" x14ac:dyDescent="0.25">
      <c r="A16">
        <v>15</v>
      </c>
      <c r="B16" t="str">
        <f>VLOOKUP(A16,[1]Desempeño!$A$1:$G$19,2,0)</f>
        <v>Ruíz Valdéz Ana</v>
      </c>
      <c r="C16">
        <f>VLOOKUP(A16,[1]Desempeño!$A$2:$G$19,6,0)</f>
        <v>7.9333333333333336</v>
      </c>
      <c r="D16" t="str">
        <f>VLOOKUP(A16,[1]Desempeño!$A$1:$G$19,7,0)</f>
        <v>Regular</v>
      </c>
    </row>
    <row r="17" spans="1:4" x14ac:dyDescent="0.25">
      <c r="A17">
        <v>16</v>
      </c>
      <c r="B17" t="str">
        <f>VLOOKUP(A17,[1]Desempeño!$A$1:$G$19,2,0)</f>
        <v>Salinas Ponce Patricia</v>
      </c>
      <c r="C17">
        <f>VLOOKUP(A17,[1]Desempeño!$A$2:$G$19,6,0)</f>
        <v>8.1666666666666661</v>
      </c>
      <c r="D17" t="str">
        <f>VLOOKUP(A17,[1]Desempeño!$A$1:$G$19,7,0)</f>
        <v>Regular</v>
      </c>
    </row>
    <row r="18" spans="1:4" x14ac:dyDescent="0.25">
      <c r="A18">
        <v>17</v>
      </c>
      <c r="B18" t="str">
        <f>VLOOKUP(A18,[1]Desempeño!$A$1:$G$19,2,0)</f>
        <v>Torres Juárez Susana</v>
      </c>
      <c r="C18">
        <f>VLOOKUP(A18,[1]Desempeño!$A$2:$G$19,6,0)</f>
        <v>7.666666666666667</v>
      </c>
      <c r="D18" t="str">
        <f>VLOOKUP(A18,[1]Desempeño!$A$1:$G$19,7,0)</f>
        <v>Regular</v>
      </c>
    </row>
    <row r="19" spans="1:4" x14ac:dyDescent="0.25">
      <c r="A19">
        <v>18</v>
      </c>
      <c r="B19" t="str">
        <f>VLOOKUP(A19,[1]Desempeño!$A$1:$G$19,2,0)</f>
        <v>Valdéz Cabrera Ma. De Jesús Martha</v>
      </c>
      <c r="C19">
        <f>VLOOKUP(A19,[1]Desempeño!$A$2:$G$19,6,0)</f>
        <v>9.7666666666666675</v>
      </c>
      <c r="D19" t="str">
        <f>VLOOKUP(A19,[1]Desempeño!$A$1:$G$19,7,0)</f>
        <v>Bien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H13" sqref="H13"/>
    </sheetView>
  </sheetViews>
  <sheetFormatPr baseColWidth="10" defaultRowHeight="15" x14ac:dyDescent="0.25"/>
  <cols>
    <col min="4" max="4" width="20.42578125" customWidth="1"/>
  </cols>
  <sheetData>
    <row r="1" spans="1:5" x14ac:dyDescent="0.25">
      <c r="A1" s="55" t="s">
        <v>45</v>
      </c>
      <c r="B1" s="55" t="s">
        <v>46</v>
      </c>
      <c r="C1" s="55" t="s">
        <v>47</v>
      </c>
      <c r="D1" s="55" t="s">
        <v>48</v>
      </c>
      <c r="E1" s="55" t="s">
        <v>40</v>
      </c>
    </row>
    <row r="2" spans="1:5" x14ac:dyDescent="0.25">
      <c r="A2" t="s">
        <v>70</v>
      </c>
      <c r="B2" t="str">
        <f>VLOOKUP(A2,DATOS!$A$2:$E$8,2,0)</f>
        <v>ALFARO</v>
      </c>
      <c r="C2" t="str">
        <f>VLOOKUP(A2,DATOS!$A$2:$E$8,3,0)</f>
        <v>LEMUS</v>
      </c>
      <c r="D2" t="str">
        <f>VLOOKUP(A2,DATOS!$A$2:$E$8,4,0)</f>
        <v>ANGEL</v>
      </c>
      <c r="E2">
        <f>VLOOKUP(A2,DATOS!$A$2:$E$8,5,0)</f>
        <v>20000</v>
      </c>
    </row>
    <row r="3" spans="1:5" x14ac:dyDescent="0.25">
      <c r="A3" t="s">
        <v>71</v>
      </c>
      <c r="B3" t="str">
        <f>VLOOKUP(A3,DATOS!$A$2:$E$8,2,0)</f>
        <v xml:space="preserve">VALDES </v>
      </c>
      <c r="C3" t="str">
        <f>VLOOKUP(A3,DATOS!$A$2:$E$8,3,0)</f>
        <v>GOEDINEZ</v>
      </c>
      <c r="D3" t="str">
        <f>VLOOKUP(A3,DATOS!$A$2:$E$8,4,0)</f>
        <v>CAROLINA</v>
      </c>
      <c r="E3">
        <f>VLOOKUP(A3,DATOS!$A$2:$E$8,5,0)</f>
        <v>50000</v>
      </c>
    </row>
    <row r="4" spans="1:5" x14ac:dyDescent="0.25">
      <c r="A4" t="s">
        <v>72</v>
      </c>
      <c r="B4" t="str">
        <f>VLOOKUP(A4,DATOS!$A$2:$E$8,2,0)</f>
        <v>VERA</v>
      </c>
      <c r="C4" t="str">
        <f>VLOOKUP(A4,DATOS!$A$2:$E$8,3,0)</f>
        <v>CRUZ</v>
      </c>
      <c r="D4" t="str">
        <f>VLOOKUP(A4,DATOS!$A$2:$E$8,4,0)</f>
        <v>DIANA</v>
      </c>
      <c r="E4">
        <f>VLOOKUP(A4,DATOS!$A$2:$E$8,5,0)</f>
        <v>30000</v>
      </c>
    </row>
    <row r="5" spans="1:5" x14ac:dyDescent="0.25">
      <c r="A5" t="s">
        <v>73</v>
      </c>
      <c r="B5" t="str">
        <f>VLOOKUP(A5,DATOS!$A$2:$E$8,2,0)</f>
        <v>CORONA</v>
      </c>
      <c r="C5" t="str">
        <f>VLOOKUP(A5,DATOS!$A$2:$E$8,3,0)</f>
        <v>LIRA</v>
      </c>
      <c r="D5" t="str">
        <f>VLOOKUP(A5,DATOS!$A$2:$E$8,4,0)</f>
        <v>LLENI</v>
      </c>
      <c r="E5">
        <f>VLOOKUP(A5,DATOS!$A$2:$E$8,5,0)</f>
        <v>46500</v>
      </c>
    </row>
    <row r="6" spans="1:5" x14ac:dyDescent="0.25">
      <c r="A6" t="s">
        <v>74</v>
      </c>
      <c r="B6" t="str">
        <f>VLOOKUP(A6,DATOS!$A$2:$E$8,2,0)</f>
        <v>ARROYO</v>
      </c>
      <c r="C6" t="str">
        <f>VLOOKUP(A6,DATOS!$A$2:$E$8,3,0)</f>
        <v>MENDOZA</v>
      </c>
      <c r="D6" t="str">
        <f>VLOOKUP(A6,DATOS!$A$2:$E$8,4,0)</f>
        <v>MARIA DEL ROSARIO</v>
      </c>
      <c r="E6">
        <f>VLOOKUP(A6,DATOS!$A$2:$E$8,5,0)</f>
        <v>55000</v>
      </c>
    </row>
    <row r="7" spans="1:5" x14ac:dyDescent="0.25">
      <c r="A7" t="s">
        <v>75</v>
      </c>
      <c r="B7" t="str">
        <f>VLOOKUP(A7,DATOS!$A$2:$E$8,2,0)</f>
        <v>AVILA</v>
      </c>
      <c r="C7" t="str">
        <f>VLOOKUP(A7,DATOS!$A$2:$E$8,3,0)</f>
        <v>ROMERO</v>
      </c>
      <c r="D7" t="str">
        <f>VLOOKUP(A7,DATOS!$A$2:$E$8,4,0)</f>
        <v>MARIA EUGENIA</v>
      </c>
      <c r="E7">
        <f>VLOOKUP(A7,DATOS!$A$2:$E$8,5,0)</f>
        <v>55100</v>
      </c>
    </row>
    <row r="8" spans="1:5" x14ac:dyDescent="0.25">
      <c r="A8" t="s">
        <v>76</v>
      </c>
      <c r="B8" t="str">
        <f>VLOOKUP(A8,DATOS!$A$2:$E$8,2,0)</f>
        <v>RINCON</v>
      </c>
      <c r="C8" t="str">
        <f>VLOOKUP(A8,DATOS!$A$2:$E$8,3,0)</f>
        <v>LOPEZ</v>
      </c>
      <c r="D8" t="str">
        <f>VLOOKUP(A8,DATOS!$A$2:$E$8,4,0)</f>
        <v>JOSE ALEJANDRO</v>
      </c>
      <c r="E8">
        <f>VLOOKUP(A8,DATOS!$A$2:$E$8,5,0)</f>
        <v>10000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53"/>
  <sheetViews>
    <sheetView zoomScale="140" zoomScaleNormal="140" workbookViewId="0">
      <selection activeCell="N20" sqref="N20"/>
    </sheetView>
  </sheetViews>
  <sheetFormatPr baseColWidth="10" defaultRowHeight="15" x14ac:dyDescent="0.25"/>
  <cols>
    <col min="1" max="1" width="3.7109375" customWidth="1"/>
    <col min="2" max="2" width="20.42578125" customWidth="1"/>
    <col min="3" max="3" width="11.85546875" bestFit="1" customWidth="1"/>
    <col min="4" max="4" width="14.5703125" bestFit="1" customWidth="1"/>
    <col min="5" max="5" width="15.7109375" bestFit="1" customWidth="1"/>
    <col min="6" max="6" width="13.5703125" customWidth="1"/>
    <col min="7" max="7" width="14.5703125" customWidth="1"/>
    <col min="8" max="8" width="9.7109375" customWidth="1"/>
    <col min="9" max="9" width="1.85546875" customWidth="1"/>
    <col min="12" max="12" width="1.85546875" customWidth="1"/>
    <col min="14" max="14" width="26.140625" bestFit="1" customWidth="1"/>
    <col min="15" max="15" width="17.140625" bestFit="1" customWidth="1"/>
    <col min="16" max="16" width="2.28515625" customWidth="1"/>
    <col min="257" max="257" width="3.7109375" customWidth="1"/>
    <col min="258" max="258" width="20.42578125" customWidth="1"/>
    <col min="259" max="259" width="11.85546875" bestFit="1" customWidth="1"/>
    <col min="260" max="260" width="14.5703125" bestFit="1" customWidth="1"/>
    <col min="261" max="261" width="15.7109375" bestFit="1" customWidth="1"/>
    <col min="262" max="262" width="13.5703125" customWidth="1"/>
    <col min="263" max="263" width="14.5703125" customWidth="1"/>
    <col min="264" max="264" width="9.7109375" customWidth="1"/>
    <col min="265" max="265" width="1.85546875" customWidth="1"/>
    <col min="268" max="268" width="1.85546875" customWidth="1"/>
    <col min="270" max="270" width="26.140625" bestFit="1" customWidth="1"/>
    <col min="271" max="271" width="17.140625" bestFit="1" customWidth="1"/>
    <col min="272" max="272" width="2.28515625" customWidth="1"/>
    <col min="513" max="513" width="3.7109375" customWidth="1"/>
    <col min="514" max="514" width="20.42578125" customWidth="1"/>
    <col min="515" max="515" width="11.85546875" bestFit="1" customWidth="1"/>
    <col min="516" max="516" width="14.5703125" bestFit="1" customWidth="1"/>
    <col min="517" max="517" width="15.7109375" bestFit="1" customWidth="1"/>
    <col min="518" max="518" width="13.5703125" customWidth="1"/>
    <col min="519" max="519" width="14.5703125" customWidth="1"/>
    <col min="520" max="520" width="9.7109375" customWidth="1"/>
    <col min="521" max="521" width="1.85546875" customWidth="1"/>
    <col min="524" max="524" width="1.85546875" customWidth="1"/>
    <col min="526" max="526" width="26.140625" bestFit="1" customWidth="1"/>
    <col min="527" max="527" width="17.140625" bestFit="1" customWidth="1"/>
    <col min="528" max="528" width="2.28515625" customWidth="1"/>
    <col min="769" max="769" width="3.7109375" customWidth="1"/>
    <col min="770" max="770" width="20.42578125" customWidth="1"/>
    <col min="771" max="771" width="11.85546875" bestFit="1" customWidth="1"/>
    <col min="772" max="772" width="14.5703125" bestFit="1" customWidth="1"/>
    <col min="773" max="773" width="15.7109375" bestFit="1" customWidth="1"/>
    <col min="774" max="774" width="13.5703125" customWidth="1"/>
    <col min="775" max="775" width="14.5703125" customWidth="1"/>
    <col min="776" max="776" width="9.7109375" customWidth="1"/>
    <col min="777" max="777" width="1.85546875" customWidth="1"/>
    <col min="780" max="780" width="1.85546875" customWidth="1"/>
    <col min="782" max="782" width="26.140625" bestFit="1" customWidth="1"/>
    <col min="783" max="783" width="17.140625" bestFit="1" customWidth="1"/>
    <col min="784" max="784" width="2.28515625" customWidth="1"/>
    <col min="1025" max="1025" width="3.7109375" customWidth="1"/>
    <col min="1026" max="1026" width="20.42578125" customWidth="1"/>
    <col min="1027" max="1027" width="11.85546875" bestFit="1" customWidth="1"/>
    <col min="1028" max="1028" width="14.5703125" bestFit="1" customWidth="1"/>
    <col min="1029" max="1029" width="15.7109375" bestFit="1" customWidth="1"/>
    <col min="1030" max="1030" width="13.5703125" customWidth="1"/>
    <col min="1031" max="1031" width="14.5703125" customWidth="1"/>
    <col min="1032" max="1032" width="9.7109375" customWidth="1"/>
    <col min="1033" max="1033" width="1.85546875" customWidth="1"/>
    <col min="1036" max="1036" width="1.85546875" customWidth="1"/>
    <col min="1038" max="1038" width="26.140625" bestFit="1" customWidth="1"/>
    <col min="1039" max="1039" width="17.140625" bestFit="1" customWidth="1"/>
    <col min="1040" max="1040" width="2.28515625" customWidth="1"/>
    <col min="1281" max="1281" width="3.7109375" customWidth="1"/>
    <col min="1282" max="1282" width="20.42578125" customWidth="1"/>
    <col min="1283" max="1283" width="11.85546875" bestFit="1" customWidth="1"/>
    <col min="1284" max="1284" width="14.5703125" bestFit="1" customWidth="1"/>
    <col min="1285" max="1285" width="15.7109375" bestFit="1" customWidth="1"/>
    <col min="1286" max="1286" width="13.5703125" customWidth="1"/>
    <col min="1287" max="1287" width="14.5703125" customWidth="1"/>
    <col min="1288" max="1288" width="9.7109375" customWidth="1"/>
    <col min="1289" max="1289" width="1.85546875" customWidth="1"/>
    <col min="1292" max="1292" width="1.85546875" customWidth="1"/>
    <col min="1294" max="1294" width="26.140625" bestFit="1" customWidth="1"/>
    <col min="1295" max="1295" width="17.140625" bestFit="1" customWidth="1"/>
    <col min="1296" max="1296" width="2.28515625" customWidth="1"/>
    <col min="1537" max="1537" width="3.7109375" customWidth="1"/>
    <col min="1538" max="1538" width="20.42578125" customWidth="1"/>
    <col min="1539" max="1539" width="11.85546875" bestFit="1" customWidth="1"/>
    <col min="1540" max="1540" width="14.5703125" bestFit="1" customWidth="1"/>
    <col min="1541" max="1541" width="15.7109375" bestFit="1" customWidth="1"/>
    <col min="1542" max="1542" width="13.5703125" customWidth="1"/>
    <col min="1543" max="1543" width="14.5703125" customWidth="1"/>
    <col min="1544" max="1544" width="9.7109375" customWidth="1"/>
    <col min="1545" max="1545" width="1.85546875" customWidth="1"/>
    <col min="1548" max="1548" width="1.85546875" customWidth="1"/>
    <col min="1550" max="1550" width="26.140625" bestFit="1" customWidth="1"/>
    <col min="1551" max="1551" width="17.140625" bestFit="1" customWidth="1"/>
    <col min="1552" max="1552" width="2.28515625" customWidth="1"/>
    <col min="1793" max="1793" width="3.7109375" customWidth="1"/>
    <col min="1794" max="1794" width="20.42578125" customWidth="1"/>
    <col min="1795" max="1795" width="11.85546875" bestFit="1" customWidth="1"/>
    <col min="1796" max="1796" width="14.5703125" bestFit="1" customWidth="1"/>
    <col min="1797" max="1797" width="15.7109375" bestFit="1" customWidth="1"/>
    <col min="1798" max="1798" width="13.5703125" customWidth="1"/>
    <col min="1799" max="1799" width="14.5703125" customWidth="1"/>
    <col min="1800" max="1800" width="9.7109375" customWidth="1"/>
    <col min="1801" max="1801" width="1.85546875" customWidth="1"/>
    <col min="1804" max="1804" width="1.85546875" customWidth="1"/>
    <col min="1806" max="1806" width="26.140625" bestFit="1" customWidth="1"/>
    <col min="1807" max="1807" width="17.140625" bestFit="1" customWidth="1"/>
    <col min="1808" max="1808" width="2.28515625" customWidth="1"/>
    <col min="2049" max="2049" width="3.7109375" customWidth="1"/>
    <col min="2050" max="2050" width="20.42578125" customWidth="1"/>
    <col min="2051" max="2051" width="11.85546875" bestFit="1" customWidth="1"/>
    <col min="2052" max="2052" width="14.5703125" bestFit="1" customWidth="1"/>
    <col min="2053" max="2053" width="15.7109375" bestFit="1" customWidth="1"/>
    <col min="2054" max="2054" width="13.5703125" customWidth="1"/>
    <col min="2055" max="2055" width="14.5703125" customWidth="1"/>
    <col min="2056" max="2056" width="9.7109375" customWidth="1"/>
    <col min="2057" max="2057" width="1.85546875" customWidth="1"/>
    <col min="2060" max="2060" width="1.85546875" customWidth="1"/>
    <col min="2062" max="2062" width="26.140625" bestFit="1" customWidth="1"/>
    <col min="2063" max="2063" width="17.140625" bestFit="1" customWidth="1"/>
    <col min="2064" max="2064" width="2.28515625" customWidth="1"/>
    <col min="2305" max="2305" width="3.7109375" customWidth="1"/>
    <col min="2306" max="2306" width="20.42578125" customWidth="1"/>
    <col min="2307" max="2307" width="11.85546875" bestFit="1" customWidth="1"/>
    <col min="2308" max="2308" width="14.5703125" bestFit="1" customWidth="1"/>
    <col min="2309" max="2309" width="15.7109375" bestFit="1" customWidth="1"/>
    <col min="2310" max="2310" width="13.5703125" customWidth="1"/>
    <col min="2311" max="2311" width="14.5703125" customWidth="1"/>
    <col min="2312" max="2312" width="9.7109375" customWidth="1"/>
    <col min="2313" max="2313" width="1.85546875" customWidth="1"/>
    <col min="2316" max="2316" width="1.85546875" customWidth="1"/>
    <col min="2318" max="2318" width="26.140625" bestFit="1" customWidth="1"/>
    <col min="2319" max="2319" width="17.140625" bestFit="1" customWidth="1"/>
    <col min="2320" max="2320" width="2.28515625" customWidth="1"/>
    <col min="2561" max="2561" width="3.7109375" customWidth="1"/>
    <col min="2562" max="2562" width="20.42578125" customWidth="1"/>
    <col min="2563" max="2563" width="11.85546875" bestFit="1" customWidth="1"/>
    <col min="2564" max="2564" width="14.5703125" bestFit="1" customWidth="1"/>
    <col min="2565" max="2565" width="15.7109375" bestFit="1" customWidth="1"/>
    <col min="2566" max="2566" width="13.5703125" customWidth="1"/>
    <col min="2567" max="2567" width="14.5703125" customWidth="1"/>
    <col min="2568" max="2568" width="9.7109375" customWidth="1"/>
    <col min="2569" max="2569" width="1.85546875" customWidth="1"/>
    <col min="2572" max="2572" width="1.85546875" customWidth="1"/>
    <col min="2574" max="2574" width="26.140625" bestFit="1" customWidth="1"/>
    <col min="2575" max="2575" width="17.140625" bestFit="1" customWidth="1"/>
    <col min="2576" max="2576" width="2.28515625" customWidth="1"/>
    <col min="2817" max="2817" width="3.7109375" customWidth="1"/>
    <col min="2818" max="2818" width="20.42578125" customWidth="1"/>
    <col min="2819" max="2819" width="11.85546875" bestFit="1" customWidth="1"/>
    <col min="2820" max="2820" width="14.5703125" bestFit="1" customWidth="1"/>
    <col min="2821" max="2821" width="15.7109375" bestFit="1" customWidth="1"/>
    <col min="2822" max="2822" width="13.5703125" customWidth="1"/>
    <col min="2823" max="2823" width="14.5703125" customWidth="1"/>
    <col min="2824" max="2824" width="9.7109375" customWidth="1"/>
    <col min="2825" max="2825" width="1.85546875" customWidth="1"/>
    <col min="2828" max="2828" width="1.85546875" customWidth="1"/>
    <col min="2830" max="2830" width="26.140625" bestFit="1" customWidth="1"/>
    <col min="2831" max="2831" width="17.140625" bestFit="1" customWidth="1"/>
    <col min="2832" max="2832" width="2.28515625" customWidth="1"/>
    <col min="3073" max="3073" width="3.7109375" customWidth="1"/>
    <col min="3074" max="3074" width="20.42578125" customWidth="1"/>
    <col min="3075" max="3075" width="11.85546875" bestFit="1" customWidth="1"/>
    <col min="3076" max="3076" width="14.5703125" bestFit="1" customWidth="1"/>
    <col min="3077" max="3077" width="15.7109375" bestFit="1" customWidth="1"/>
    <col min="3078" max="3078" width="13.5703125" customWidth="1"/>
    <col min="3079" max="3079" width="14.5703125" customWidth="1"/>
    <col min="3080" max="3080" width="9.7109375" customWidth="1"/>
    <col min="3081" max="3081" width="1.85546875" customWidth="1"/>
    <col min="3084" max="3084" width="1.85546875" customWidth="1"/>
    <col min="3086" max="3086" width="26.140625" bestFit="1" customWidth="1"/>
    <col min="3087" max="3087" width="17.140625" bestFit="1" customWidth="1"/>
    <col min="3088" max="3088" width="2.28515625" customWidth="1"/>
    <col min="3329" max="3329" width="3.7109375" customWidth="1"/>
    <col min="3330" max="3330" width="20.42578125" customWidth="1"/>
    <col min="3331" max="3331" width="11.85546875" bestFit="1" customWidth="1"/>
    <col min="3332" max="3332" width="14.5703125" bestFit="1" customWidth="1"/>
    <col min="3333" max="3333" width="15.7109375" bestFit="1" customWidth="1"/>
    <col min="3334" max="3334" width="13.5703125" customWidth="1"/>
    <col min="3335" max="3335" width="14.5703125" customWidth="1"/>
    <col min="3336" max="3336" width="9.7109375" customWidth="1"/>
    <col min="3337" max="3337" width="1.85546875" customWidth="1"/>
    <col min="3340" max="3340" width="1.85546875" customWidth="1"/>
    <col min="3342" max="3342" width="26.140625" bestFit="1" customWidth="1"/>
    <col min="3343" max="3343" width="17.140625" bestFit="1" customWidth="1"/>
    <col min="3344" max="3344" width="2.28515625" customWidth="1"/>
    <col min="3585" max="3585" width="3.7109375" customWidth="1"/>
    <col min="3586" max="3586" width="20.42578125" customWidth="1"/>
    <col min="3587" max="3587" width="11.85546875" bestFit="1" customWidth="1"/>
    <col min="3588" max="3588" width="14.5703125" bestFit="1" customWidth="1"/>
    <col min="3589" max="3589" width="15.7109375" bestFit="1" customWidth="1"/>
    <col min="3590" max="3590" width="13.5703125" customWidth="1"/>
    <col min="3591" max="3591" width="14.5703125" customWidth="1"/>
    <col min="3592" max="3592" width="9.7109375" customWidth="1"/>
    <col min="3593" max="3593" width="1.85546875" customWidth="1"/>
    <col min="3596" max="3596" width="1.85546875" customWidth="1"/>
    <col min="3598" max="3598" width="26.140625" bestFit="1" customWidth="1"/>
    <col min="3599" max="3599" width="17.140625" bestFit="1" customWidth="1"/>
    <col min="3600" max="3600" width="2.28515625" customWidth="1"/>
    <col min="3841" max="3841" width="3.7109375" customWidth="1"/>
    <col min="3842" max="3842" width="20.42578125" customWidth="1"/>
    <col min="3843" max="3843" width="11.85546875" bestFit="1" customWidth="1"/>
    <col min="3844" max="3844" width="14.5703125" bestFit="1" customWidth="1"/>
    <col min="3845" max="3845" width="15.7109375" bestFit="1" customWidth="1"/>
    <col min="3846" max="3846" width="13.5703125" customWidth="1"/>
    <col min="3847" max="3847" width="14.5703125" customWidth="1"/>
    <col min="3848" max="3848" width="9.7109375" customWidth="1"/>
    <col min="3849" max="3849" width="1.85546875" customWidth="1"/>
    <col min="3852" max="3852" width="1.85546875" customWidth="1"/>
    <col min="3854" max="3854" width="26.140625" bestFit="1" customWidth="1"/>
    <col min="3855" max="3855" width="17.140625" bestFit="1" customWidth="1"/>
    <col min="3856" max="3856" width="2.28515625" customWidth="1"/>
    <col min="4097" max="4097" width="3.7109375" customWidth="1"/>
    <col min="4098" max="4098" width="20.42578125" customWidth="1"/>
    <col min="4099" max="4099" width="11.85546875" bestFit="1" customWidth="1"/>
    <col min="4100" max="4100" width="14.5703125" bestFit="1" customWidth="1"/>
    <col min="4101" max="4101" width="15.7109375" bestFit="1" customWidth="1"/>
    <col min="4102" max="4102" width="13.5703125" customWidth="1"/>
    <col min="4103" max="4103" width="14.5703125" customWidth="1"/>
    <col min="4104" max="4104" width="9.7109375" customWidth="1"/>
    <col min="4105" max="4105" width="1.85546875" customWidth="1"/>
    <col min="4108" max="4108" width="1.85546875" customWidth="1"/>
    <col min="4110" max="4110" width="26.140625" bestFit="1" customWidth="1"/>
    <col min="4111" max="4111" width="17.140625" bestFit="1" customWidth="1"/>
    <col min="4112" max="4112" width="2.28515625" customWidth="1"/>
    <col min="4353" max="4353" width="3.7109375" customWidth="1"/>
    <col min="4354" max="4354" width="20.42578125" customWidth="1"/>
    <col min="4355" max="4355" width="11.85546875" bestFit="1" customWidth="1"/>
    <col min="4356" max="4356" width="14.5703125" bestFit="1" customWidth="1"/>
    <col min="4357" max="4357" width="15.7109375" bestFit="1" customWidth="1"/>
    <col min="4358" max="4358" width="13.5703125" customWidth="1"/>
    <col min="4359" max="4359" width="14.5703125" customWidth="1"/>
    <col min="4360" max="4360" width="9.7109375" customWidth="1"/>
    <col min="4361" max="4361" width="1.85546875" customWidth="1"/>
    <col min="4364" max="4364" width="1.85546875" customWidth="1"/>
    <col min="4366" max="4366" width="26.140625" bestFit="1" customWidth="1"/>
    <col min="4367" max="4367" width="17.140625" bestFit="1" customWidth="1"/>
    <col min="4368" max="4368" width="2.28515625" customWidth="1"/>
    <col min="4609" max="4609" width="3.7109375" customWidth="1"/>
    <col min="4610" max="4610" width="20.42578125" customWidth="1"/>
    <col min="4611" max="4611" width="11.85546875" bestFit="1" customWidth="1"/>
    <col min="4612" max="4612" width="14.5703125" bestFit="1" customWidth="1"/>
    <col min="4613" max="4613" width="15.7109375" bestFit="1" customWidth="1"/>
    <col min="4614" max="4614" width="13.5703125" customWidth="1"/>
    <col min="4615" max="4615" width="14.5703125" customWidth="1"/>
    <col min="4616" max="4616" width="9.7109375" customWidth="1"/>
    <col min="4617" max="4617" width="1.85546875" customWidth="1"/>
    <col min="4620" max="4620" width="1.85546875" customWidth="1"/>
    <col min="4622" max="4622" width="26.140625" bestFit="1" customWidth="1"/>
    <col min="4623" max="4623" width="17.140625" bestFit="1" customWidth="1"/>
    <col min="4624" max="4624" width="2.28515625" customWidth="1"/>
    <col min="4865" max="4865" width="3.7109375" customWidth="1"/>
    <col min="4866" max="4866" width="20.42578125" customWidth="1"/>
    <col min="4867" max="4867" width="11.85546875" bestFit="1" customWidth="1"/>
    <col min="4868" max="4868" width="14.5703125" bestFit="1" customWidth="1"/>
    <col min="4869" max="4869" width="15.7109375" bestFit="1" customWidth="1"/>
    <col min="4870" max="4870" width="13.5703125" customWidth="1"/>
    <col min="4871" max="4871" width="14.5703125" customWidth="1"/>
    <col min="4872" max="4872" width="9.7109375" customWidth="1"/>
    <col min="4873" max="4873" width="1.85546875" customWidth="1"/>
    <col min="4876" max="4876" width="1.85546875" customWidth="1"/>
    <col min="4878" max="4878" width="26.140625" bestFit="1" customWidth="1"/>
    <col min="4879" max="4879" width="17.140625" bestFit="1" customWidth="1"/>
    <col min="4880" max="4880" width="2.28515625" customWidth="1"/>
    <col min="5121" max="5121" width="3.7109375" customWidth="1"/>
    <col min="5122" max="5122" width="20.42578125" customWidth="1"/>
    <col min="5123" max="5123" width="11.85546875" bestFit="1" customWidth="1"/>
    <col min="5124" max="5124" width="14.5703125" bestFit="1" customWidth="1"/>
    <col min="5125" max="5125" width="15.7109375" bestFit="1" customWidth="1"/>
    <col min="5126" max="5126" width="13.5703125" customWidth="1"/>
    <col min="5127" max="5127" width="14.5703125" customWidth="1"/>
    <col min="5128" max="5128" width="9.7109375" customWidth="1"/>
    <col min="5129" max="5129" width="1.85546875" customWidth="1"/>
    <col min="5132" max="5132" width="1.85546875" customWidth="1"/>
    <col min="5134" max="5134" width="26.140625" bestFit="1" customWidth="1"/>
    <col min="5135" max="5135" width="17.140625" bestFit="1" customWidth="1"/>
    <col min="5136" max="5136" width="2.28515625" customWidth="1"/>
    <col min="5377" max="5377" width="3.7109375" customWidth="1"/>
    <col min="5378" max="5378" width="20.42578125" customWidth="1"/>
    <col min="5379" max="5379" width="11.85546875" bestFit="1" customWidth="1"/>
    <col min="5380" max="5380" width="14.5703125" bestFit="1" customWidth="1"/>
    <col min="5381" max="5381" width="15.7109375" bestFit="1" customWidth="1"/>
    <col min="5382" max="5382" width="13.5703125" customWidth="1"/>
    <col min="5383" max="5383" width="14.5703125" customWidth="1"/>
    <col min="5384" max="5384" width="9.7109375" customWidth="1"/>
    <col min="5385" max="5385" width="1.85546875" customWidth="1"/>
    <col min="5388" max="5388" width="1.85546875" customWidth="1"/>
    <col min="5390" max="5390" width="26.140625" bestFit="1" customWidth="1"/>
    <col min="5391" max="5391" width="17.140625" bestFit="1" customWidth="1"/>
    <col min="5392" max="5392" width="2.28515625" customWidth="1"/>
    <col min="5633" max="5633" width="3.7109375" customWidth="1"/>
    <col min="5634" max="5634" width="20.42578125" customWidth="1"/>
    <col min="5635" max="5635" width="11.85546875" bestFit="1" customWidth="1"/>
    <col min="5636" max="5636" width="14.5703125" bestFit="1" customWidth="1"/>
    <col min="5637" max="5637" width="15.7109375" bestFit="1" customWidth="1"/>
    <col min="5638" max="5638" width="13.5703125" customWidth="1"/>
    <col min="5639" max="5639" width="14.5703125" customWidth="1"/>
    <col min="5640" max="5640" width="9.7109375" customWidth="1"/>
    <col min="5641" max="5641" width="1.85546875" customWidth="1"/>
    <col min="5644" max="5644" width="1.85546875" customWidth="1"/>
    <col min="5646" max="5646" width="26.140625" bestFit="1" customWidth="1"/>
    <col min="5647" max="5647" width="17.140625" bestFit="1" customWidth="1"/>
    <col min="5648" max="5648" width="2.28515625" customWidth="1"/>
    <col min="5889" max="5889" width="3.7109375" customWidth="1"/>
    <col min="5890" max="5890" width="20.42578125" customWidth="1"/>
    <col min="5891" max="5891" width="11.85546875" bestFit="1" customWidth="1"/>
    <col min="5892" max="5892" width="14.5703125" bestFit="1" customWidth="1"/>
    <col min="5893" max="5893" width="15.7109375" bestFit="1" customWidth="1"/>
    <col min="5894" max="5894" width="13.5703125" customWidth="1"/>
    <col min="5895" max="5895" width="14.5703125" customWidth="1"/>
    <col min="5896" max="5896" width="9.7109375" customWidth="1"/>
    <col min="5897" max="5897" width="1.85546875" customWidth="1"/>
    <col min="5900" max="5900" width="1.85546875" customWidth="1"/>
    <col min="5902" max="5902" width="26.140625" bestFit="1" customWidth="1"/>
    <col min="5903" max="5903" width="17.140625" bestFit="1" customWidth="1"/>
    <col min="5904" max="5904" width="2.28515625" customWidth="1"/>
    <col min="6145" max="6145" width="3.7109375" customWidth="1"/>
    <col min="6146" max="6146" width="20.42578125" customWidth="1"/>
    <col min="6147" max="6147" width="11.85546875" bestFit="1" customWidth="1"/>
    <col min="6148" max="6148" width="14.5703125" bestFit="1" customWidth="1"/>
    <col min="6149" max="6149" width="15.7109375" bestFit="1" customWidth="1"/>
    <col min="6150" max="6150" width="13.5703125" customWidth="1"/>
    <col min="6151" max="6151" width="14.5703125" customWidth="1"/>
    <col min="6152" max="6152" width="9.7109375" customWidth="1"/>
    <col min="6153" max="6153" width="1.85546875" customWidth="1"/>
    <col min="6156" max="6156" width="1.85546875" customWidth="1"/>
    <col min="6158" max="6158" width="26.140625" bestFit="1" customWidth="1"/>
    <col min="6159" max="6159" width="17.140625" bestFit="1" customWidth="1"/>
    <col min="6160" max="6160" width="2.28515625" customWidth="1"/>
    <col min="6401" max="6401" width="3.7109375" customWidth="1"/>
    <col min="6402" max="6402" width="20.42578125" customWidth="1"/>
    <col min="6403" max="6403" width="11.85546875" bestFit="1" customWidth="1"/>
    <col min="6404" max="6404" width="14.5703125" bestFit="1" customWidth="1"/>
    <col min="6405" max="6405" width="15.7109375" bestFit="1" customWidth="1"/>
    <col min="6406" max="6406" width="13.5703125" customWidth="1"/>
    <col min="6407" max="6407" width="14.5703125" customWidth="1"/>
    <col min="6408" max="6408" width="9.7109375" customWidth="1"/>
    <col min="6409" max="6409" width="1.85546875" customWidth="1"/>
    <col min="6412" max="6412" width="1.85546875" customWidth="1"/>
    <col min="6414" max="6414" width="26.140625" bestFit="1" customWidth="1"/>
    <col min="6415" max="6415" width="17.140625" bestFit="1" customWidth="1"/>
    <col min="6416" max="6416" width="2.28515625" customWidth="1"/>
    <col min="6657" max="6657" width="3.7109375" customWidth="1"/>
    <col min="6658" max="6658" width="20.42578125" customWidth="1"/>
    <col min="6659" max="6659" width="11.85546875" bestFit="1" customWidth="1"/>
    <col min="6660" max="6660" width="14.5703125" bestFit="1" customWidth="1"/>
    <col min="6661" max="6661" width="15.7109375" bestFit="1" customWidth="1"/>
    <col min="6662" max="6662" width="13.5703125" customWidth="1"/>
    <col min="6663" max="6663" width="14.5703125" customWidth="1"/>
    <col min="6664" max="6664" width="9.7109375" customWidth="1"/>
    <col min="6665" max="6665" width="1.85546875" customWidth="1"/>
    <col min="6668" max="6668" width="1.85546875" customWidth="1"/>
    <col min="6670" max="6670" width="26.140625" bestFit="1" customWidth="1"/>
    <col min="6671" max="6671" width="17.140625" bestFit="1" customWidth="1"/>
    <col min="6672" max="6672" width="2.28515625" customWidth="1"/>
    <col min="6913" max="6913" width="3.7109375" customWidth="1"/>
    <col min="6914" max="6914" width="20.42578125" customWidth="1"/>
    <col min="6915" max="6915" width="11.85546875" bestFit="1" customWidth="1"/>
    <col min="6916" max="6916" width="14.5703125" bestFit="1" customWidth="1"/>
    <col min="6917" max="6917" width="15.7109375" bestFit="1" customWidth="1"/>
    <col min="6918" max="6918" width="13.5703125" customWidth="1"/>
    <col min="6919" max="6919" width="14.5703125" customWidth="1"/>
    <col min="6920" max="6920" width="9.7109375" customWidth="1"/>
    <col min="6921" max="6921" width="1.85546875" customWidth="1"/>
    <col min="6924" max="6924" width="1.85546875" customWidth="1"/>
    <col min="6926" max="6926" width="26.140625" bestFit="1" customWidth="1"/>
    <col min="6927" max="6927" width="17.140625" bestFit="1" customWidth="1"/>
    <col min="6928" max="6928" width="2.28515625" customWidth="1"/>
    <col min="7169" max="7169" width="3.7109375" customWidth="1"/>
    <col min="7170" max="7170" width="20.42578125" customWidth="1"/>
    <col min="7171" max="7171" width="11.85546875" bestFit="1" customWidth="1"/>
    <col min="7172" max="7172" width="14.5703125" bestFit="1" customWidth="1"/>
    <col min="7173" max="7173" width="15.7109375" bestFit="1" customWidth="1"/>
    <col min="7174" max="7174" width="13.5703125" customWidth="1"/>
    <col min="7175" max="7175" width="14.5703125" customWidth="1"/>
    <col min="7176" max="7176" width="9.7109375" customWidth="1"/>
    <col min="7177" max="7177" width="1.85546875" customWidth="1"/>
    <col min="7180" max="7180" width="1.85546875" customWidth="1"/>
    <col min="7182" max="7182" width="26.140625" bestFit="1" customWidth="1"/>
    <col min="7183" max="7183" width="17.140625" bestFit="1" customWidth="1"/>
    <col min="7184" max="7184" width="2.28515625" customWidth="1"/>
    <col min="7425" max="7425" width="3.7109375" customWidth="1"/>
    <col min="7426" max="7426" width="20.42578125" customWidth="1"/>
    <col min="7427" max="7427" width="11.85546875" bestFit="1" customWidth="1"/>
    <col min="7428" max="7428" width="14.5703125" bestFit="1" customWidth="1"/>
    <col min="7429" max="7429" width="15.7109375" bestFit="1" customWidth="1"/>
    <col min="7430" max="7430" width="13.5703125" customWidth="1"/>
    <col min="7431" max="7431" width="14.5703125" customWidth="1"/>
    <col min="7432" max="7432" width="9.7109375" customWidth="1"/>
    <col min="7433" max="7433" width="1.85546875" customWidth="1"/>
    <col min="7436" max="7436" width="1.85546875" customWidth="1"/>
    <col min="7438" max="7438" width="26.140625" bestFit="1" customWidth="1"/>
    <col min="7439" max="7439" width="17.140625" bestFit="1" customWidth="1"/>
    <col min="7440" max="7440" width="2.28515625" customWidth="1"/>
    <col min="7681" max="7681" width="3.7109375" customWidth="1"/>
    <col min="7682" max="7682" width="20.42578125" customWidth="1"/>
    <col min="7683" max="7683" width="11.85546875" bestFit="1" customWidth="1"/>
    <col min="7684" max="7684" width="14.5703125" bestFit="1" customWidth="1"/>
    <col min="7685" max="7685" width="15.7109375" bestFit="1" customWidth="1"/>
    <col min="7686" max="7686" width="13.5703125" customWidth="1"/>
    <col min="7687" max="7687" width="14.5703125" customWidth="1"/>
    <col min="7688" max="7688" width="9.7109375" customWidth="1"/>
    <col min="7689" max="7689" width="1.85546875" customWidth="1"/>
    <col min="7692" max="7692" width="1.85546875" customWidth="1"/>
    <col min="7694" max="7694" width="26.140625" bestFit="1" customWidth="1"/>
    <col min="7695" max="7695" width="17.140625" bestFit="1" customWidth="1"/>
    <col min="7696" max="7696" width="2.28515625" customWidth="1"/>
    <col min="7937" max="7937" width="3.7109375" customWidth="1"/>
    <col min="7938" max="7938" width="20.42578125" customWidth="1"/>
    <col min="7939" max="7939" width="11.85546875" bestFit="1" customWidth="1"/>
    <col min="7940" max="7940" width="14.5703125" bestFit="1" customWidth="1"/>
    <col min="7941" max="7941" width="15.7109375" bestFit="1" customWidth="1"/>
    <col min="7942" max="7942" width="13.5703125" customWidth="1"/>
    <col min="7943" max="7943" width="14.5703125" customWidth="1"/>
    <col min="7944" max="7944" width="9.7109375" customWidth="1"/>
    <col min="7945" max="7945" width="1.85546875" customWidth="1"/>
    <col min="7948" max="7948" width="1.85546875" customWidth="1"/>
    <col min="7950" max="7950" width="26.140625" bestFit="1" customWidth="1"/>
    <col min="7951" max="7951" width="17.140625" bestFit="1" customWidth="1"/>
    <col min="7952" max="7952" width="2.28515625" customWidth="1"/>
    <col min="8193" max="8193" width="3.7109375" customWidth="1"/>
    <col min="8194" max="8194" width="20.42578125" customWidth="1"/>
    <col min="8195" max="8195" width="11.85546875" bestFit="1" customWidth="1"/>
    <col min="8196" max="8196" width="14.5703125" bestFit="1" customWidth="1"/>
    <col min="8197" max="8197" width="15.7109375" bestFit="1" customWidth="1"/>
    <col min="8198" max="8198" width="13.5703125" customWidth="1"/>
    <col min="8199" max="8199" width="14.5703125" customWidth="1"/>
    <col min="8200" max="8200" width="9.7109375" customWidth="1"/>
    <col min="8201" max="8201" width="1.85546875" customWidth="1"/>
    <col min="8204" max="8204" width="1.85546875" customWidth="1"/>
    <col min="8206" max="8206" width="26.140625" bestFit="1" customWidth="1"/>
    <col min="8207" max="8207" width="17.140625" bestFit="1" customWidth="1"/>
    <col min="8208" max="8208" width="2.28515625" customWidth="1"/>
    <col min="8449" max="8449" width="3.7109375" customWidth="1"/>
    <col min="8450" max="8450" width="20.42578125" customWidth="1"/>
    <col min="8451" max="8451" width="11.85546875" bestFit="1" customWidth="1"/>
    <col min="8452" max="8452" width="14.5703125" bestFit="1" customWidth="1"/>
    <col min="8453" max="8453" width="15.7109375" bestFit="1" customWidth="1"/>
    <col min="8454" max="8454" width="13.5703125" customWidth="1"/>
    <col min="8455" max="8455" width="14.5703125" customWidth="1"/>
    <col min="8456" max="8456" width="9.7109375" customWidth="1"/>
    <col min="8457" max="8457" width="1.85546875" customWidth="1"/>
    <col min="8460" max="8460" width="1.85546875" customWidth="1"/>
    <col min="8462" max="8462" width="26.140625" bestFit="1" customWidth="1"/>
    <col min="8463" max="8463" width="17.140625" bestFit="1" customWidth="1"/>
    <col min="8464" max="8464" width="2.28515625" customWidth="1"/>
    <col min="8705" max="8705" width="3.7109375" customWidth="1"/>
    <col min="8706" max="8706" width="20.42578125" customWidth="1"/>
    <col min="8707" max="8707" width="11.85546875" bestFit="1" customWidth="1"/>
    <col min="8708" max="8708" width="14.5703125" bestFit="1" customWidth="1"/>
    <col min="8709" max="8709" width="15.7109375" bestFit="1" customWidth="1"/>
    <col min="8710" max="8710" width="13.5703125" customWidth="1"/>
    <col min="8711" max="8711" width="14.5703125" customWidth="1"/>
    <col min="8712" max="8712" width="9.7109375" customWidth="1"/>
    <col min="8713" max="8713" width="1.85546875" customWidth="1"/>
    <col min="8716" max="8716" width="1.85546875" customWidth="1"/>
    <col min="8718" max="8718" width="26.140625" bestFit="1" customWidth="1"/>
    <col min="8719" max="8719" width="17.140625" bestFit="1" customWidth="1"/>
    <col min="8720" max="8720" width="2.28515625" customWidth="1"/>
    <col min="8961" max="8961" width="3.7109375" customWidth="1"/>
    <col min="8962" max="8962" width="20.42578125" customWidth="1"/>
    <col min="8963" max="8963" width="11.85546875" bestFit="1" customWidth="1"/>
    <col min="8964" max="8964" width="14.5703125" bestFit="1" customWidth="1"/>
    <col min="8965" max="8965" width="15.7109375" bestFit="1" customWidth="1"/>
    <col min="8966" max="8966" width="13.5703125" customWidth="1"/>
    <col min="8967" max="8967" width="14.5703125" customWidth="1"/>
    <col min="8968" max="8968" width="9.7109375" customWidth="1"/>
    <col min="8969" max="8969" width="1.85546875" customWidth="1"/>
    <col min="8972" max="8972" width="1.85546875" customWidth="1"/>
    <col min="8974" max="8974" width="26.140625" bestFit="1" customWidth="1"/>
    <col min="8975" max="8975" width="17.140625" bestFit="1" customWidth="1"/>
    <col min="8976" max="8976" width="2.28515625" customWidth="1"/>
    <col min="9217" max="9217" width="3.7109375" customWidth="1"/>
    <col min="9218" max="9218" width="20.42578125" customWidth="1"/>
    <col min="9219" max="9219" width="11.85546875" bestFit="1" customWidth="1"/>
    <col min="9220" max="9220" width="14.5703125" bestFit="1" customWidth="1"/>
    <col min="9221" max="9221" width="15.7109375" bestFit="1" customWidth="1"/>
    <col min="9222" max="9222" width="13.5703125" customWidth="1"/>
    <col min="9223" max="9223" width="14.5703125" customWidth="1"/>
    <col min="9224" max="9224" width="9.7109375" customWidth="1"/>
    <col min="9225" max="9225" width="1.85546875" customWidth="1"/>
    <col min="9228" max="9228" width="1.85546875" customWidth="1"/>
    <col min="9230" max="9230" width="26.140625" bestFit="1" customWidth="1"/>
    <col min="9231" max="9231" width="17.140625" bestFit="1" customWidth="1"/>
    <col min="9232" max="9232" width="2.28515625" customWidth="1"/>
    <col min="9473" max="9473" width="3.7109375" customWidth="1"/>
    <col min="9474" max="9474" width="20.42578125" customWidth="1"/>
    <col min="9475" max="9475" width="11.85546875" bestFit="1" customWidth="1"/>
    <col min="9476" max="9476" width="14.5703125" bestFit="1" customWidth="1"/>
    <col min="9477" max="9477" width="15.7109375" bestFit="1" customWidth="1"/>
    <col min="9478" max="9478" width="13.5703125" customWidth="1"/>
    <col min="9479" max="9479" width="14.5703125" customWidth="1"/>
    <col min="9480" max="9480" width="9.7109375" customWidth="1"/>
    <col min="9481" max="9481" width="1.85546875" customWidth="1"/>
    <col min="9484" max="9484" width="1.85546875" customWidth="1"/>
    <col min="9486" max="9486" width="26.140625" bestFit="1" customWidth="1"/>
    <col min="9487" max="9487" width="17.140625" bestFit="1" customWidth="1"/>
    <col min="9488" max="9488" width="2.28515625" customWidth="1"/>
    <col min="9729" max="9729" width="3.7109375" customWidth="1"/>
    <col min="9730" max="9730" width="20.42578125" customWidth="1"/>
    <col min="9731" max="9731" width="11.85546875" bestFit="1" customWidth="1"/>
    <col min="9732" max="9732" width="14.5703125" bestFit="1" customWidth="1"/>
    <col min="9733" max="9733" width="15.7109375" bestFit="1" customWidth="1"/>
    <col min="9734" max="9734" width="13.5703125" customWidth="1"/>
    <col min="9735" max="9735" width="14.5703125" customWidth="1"/>
    <col min="9736" max="9736" width="9.7109375" customWidth="1"/>
    <col min="9737" max="9737" width="1.85546875" customWidth="1"/>
    <col min="9740" max="9740" width="1.85546875" customWidth="1"/>
    <col min="9742" max="9742" width="26.140625" bestFit="1" customWidth="1"/>
    <col min="9743" max="9743" width="17.140625" bestFit="1" customWidth="1"/>
    <col min="9744" max="9744" width="2.28515625" customWidth="1"/>
    <col min="9985" max="9985" width="3.7109375" customWidth="1"/>
    <col min="9986" max="9986" width="20.42578125" customWidth="1"/>
    <col min="9987" max="9987" width="11.85546875" bestFit="1" customWidth="1"/>
    <col min="9988" max="9988" width="14.5703125" bestFit="1" customWidth="1"/>
    <col min="9989" max="9989" width="15.7109375" bestFit="1" customWidth="1"/>
    <col min="9990" max="9990" width="13.5703125" customWidth="1"/>
    <col min="9991" max="9991" width="14.5703125" customWidth="1"/>
    <col min="9992" max="9992" width="9.7109375" customWidth="1"/>
    <col min="9993" max="9993" width="1.85546875" customWidth="1"/>
    <col min="9996" max="9996" width="1.85546875" customWidth="1"/>
    <col min="9998" max="9998" width="26.140625" bestFit="1" customWidth="1"/>
    <col min="9999" max="9999" width="17.140625" bestFit="1" customWidth="1"/>
    <col min="10000" max="10000" width="2.28515625" customWidth="1"/>
    <col min="10241" max="10241" width="3.7109375" customWidth="1"/>
    <col min="10242" max="10242" width="20.42578125" customWidth="1"/>
    <col min="10243" max="10243" width="11.85546875" bestFit="1" customWidth="1"/>
    <col min="10244" max="10244" width="14.5703125" bestFit="1" customWidth="1"/>
    <col min="10245" max="10245" width="15.7109375" bestFit="1" customWidth="1"/>
    <col min="10246" max="10246" width="13.5703125" customWidth="1"/>
    <col min="10247" max="10247" width="14.5703125" customWidth="1"/>
    <col min="10248" max="10248" width="9.7109375" customWidth="1"/>
    <col min="10249" max="10249" width="1.85546875" customWidth="1"/>
    <col min="10252" max="10252" width="1.85546875" customWidth="1"/>
    <col min="10254" max="10254" width="26.140625" bestFit="1" customWidth="1"/>
    <col min="10255" max="10255" width="17.140625" bestFit="1" customWidth="1"/>
    <col min="10256" max="10256" width="2.28515625" customWidth="1"/>
    <col min="10497" max="10497" width="3.7109375" customWidth="1"/>
    <col min="10498" max="10498" width="20.42578125" customWidth="1"/>
    <col min="10499" max="10499" width="11.85546875" bestFit="1" customWidth="1"/>
    <col min="10500" max="10500" width="14.5703125" bestFit="1" customWidth="1"/>
    <col min="10501" max="10501" width="15.7109375" bestFit="1" customWidth="1"/>
    <col min="10502" max="10502" width="13.5703125" customWidth="1"/>
    <col min="10503" max="10503" width="14.5703125" customWidth="1"/>
    <col min="10504" max="10504" width="9.7109375" customWidth="1"/>
    <col min="10505" max="10505" width="1.85546875" customWidth="1"/>
    <col min="10508" max="10508" width="1.85546875" customWidth="1"/>
    <col min="10510" max="10510" width="26.140625" bestFit="1" customWidth="1"/>
    <col min="10511" max="10511" width="17.140625" bestFit="1" customWidth="1"/>
    <col min="10512" max="10512" width="2.28515625" customWidth="1"/>
    <col min="10753" max="10753" width="3.7109375" customWidth="1"/>
    <col min="10754" max="10754" width="20.42578125" customWidth="1"/>
    <col min="10755" max="10755" width="11.85546875" bestFit="1" customWidth="1"/>
    <col min="10756" max="10756" width="14.5703125" bestFit="1" customWidth="1"/>
    <col min="10757" max="10757" width="15.7109375" bestFit="1" customWidth="1"/>
    <col min="10758" max="10758" width="13.5703125" customWidth="1"/>
    <col min="10759" max="10759" width="14.5703125" customWidth="1"/>
    <col min="10760" max="10760" width="9.7109375" customWidth="1"/>
    <col min="10761" max="10761" width="1.85546875" customWidth="1"/>
    <col min="10764" max="10764" width="1.85546875" customWidth="1"/>
    <col min="10766" max="10766" width="26.140625" bestFit="1" customWidth="1"/>
    <col min="10767" max="10767" width="17.140625" bestFit="1" customWidth="1"/>
    <col min="10768" max="10768" width="2.28515625" customWidth="1"/>
    <col min="11009" max="11009" width="3.7109375" customWidth="1"/>
    <col min="11010" max="11010" width="20.42578125" customWidth="1"/>
    <col min="11011" max="11011" width="11.85546875" bestFit="1" customWidth="1"/>
    <col min="11012" max="11012" width="14.5703125" bestFit="1" customWidth="1"/>
    <col min="11013" max="11013" width="15.7109375" bestFit="1" customWidth="1"/>
    <col min="11014" max="11014" width="13.5703125" customWidth="1"/>
    <col min="11015" max="11015" width="14.5703125" customWidth="1"/>
    <col min="11016" max="11016" width="9.7109375" customWidth="1"/>
    <col min="11017" max="11017" width="1.85546875" customWidth="1"/>
    <col min="11020" max="11020" width="1.85546875" customWidth="1"/>
    <col min="11022" max="11022" width="26.140625" bestFit="1" customWidth="1"/>
    <col min="11023" max="11023" width="17.140625" bestFit="1" customWidth="1"/>
    <col min="11024" max="11024" width="2.28515625" customWidth="1"/>
    <col min="11265" max="11265" width="3.7109375" customWidth="1"/>
    <col min="11266" max="11266" width="20.42578125" customWidth="1"/>
    <col min="11267" max="11267" width="11.85546875" bestFit="1" customWidth="1"/>
    <col min="11268" max="11268" width="14.5703125" bestFit="1" customWidth="1"/>
    <col min="11269" max="11269" width="15.7109375" bestFit="1" customWidth="1"/>
    <col min="11270" max="11270" width="13.5703125" customWidth="1"/>
    <col min="11271" max="11271" width="14.5703125" customWidth="1"/>
    <col min="11272" max="11272" width="9.7109375" customWidth="1"/>
    <col min="11273" max="11273" width="1.85546875" customWidth="1"/>
    <col min="11276" max="11276" width="1.85546875" customWidth="1"/>
    <col min="11278" max="11278" width="26.140625" bestFit="1" customWidth="1"/>
    <col min="11279" max="11279" width="17.140625" bestFit="1" customWidth="1"/>
    <col min="11280" max="11280" width="2.28515625" customWidth="1"/>
    <col min="11521" max="11521" width="3.7109375" customWidth="1"/>
    <col min="11522" max="11522" width="20.42578125" customWidth="1"/>
    <col min="11523" max="11523" width="11.85546875" bestFit="1" customWidth="1"/>
    <col min="11524" max="11524" width="14.5703125" bestFit="1" customWidth="1"/>
    <col min="11525" max="11525" width="15.7109375" bestFit="1" customWidth="1"/>
    <col min="11526" max="11526" width="13.5703125" customWidth="1"/>
    <col min="11527" max="11527" width="14.5703125" customWidth="1"/>
    <col min="11528" max="11528" width="9.7109375" customWidth="1"/>
    <col min="11529" max="11529" width="1.85546875" customWidth="1"/>
    <col min="11532" max="11532" width="1.85546875" customWidth="1"/>
    <col min="11534" max="11534" width="26.140625" bestFit="1" customWidth="1"/>
    <col min="11535" max="11535" width="17.140625" bestFit="1" customWidth="1"/>
    <col min="11536" max="11536" width="2.28515625" customWidth="1"/>
    <col min="11777" max="11777" width="3.7109375" customWidth="1"/>
    <col min="11778" max="11778" width="20.42578125" customWidth="1"/>
    <col min="11779" max="11779" width="11.85546875" bestFit="1" customWidth="1"/>
    <col min="11780" max="11780" width="14.5703125" bestFit="1" customWidth="1"/>
    <col min="11781" max="11781" width="15.7109375" bestFit="1" customWidth="1"/>
    <col min="11782" max="11782" width="13.5703125" customWidth="1"/>
    <col min="11783" max="11783" width="14.5703125" customWidth="1"/>
    <col min="11784" max="11784" width="9.7109375" customWidth="1"/>
    <col min="11785" max="11785" width="1.85546875" customWidth="1"/>
    <col min="11788" max="11788" width="1.85546875" customWidth="1"/>
    <col min="11790" max="11790" width="26.140625" bestFit="1" customWidth="1"/>
    <col min="11791" max="11791" width="17.140625" bestFit="1" customWidth="1"/>
    <col min="11792" max="11792" width="2.28515625" customWidth="1"/>
    <col min="12033" max="12033" width="3.7109375" customWidth="1"/>
    <col min="12034" max="12034" width="20.42578125" customWidth="1"/>
    <col min="12035" max="12035" width="11.85546875" bestFit="1" customWidth="1"/>
    <col min="12036" max="12036" width="14.5703125" bestFit="1" customWidth="1"/>
    <col min="12037" max="12037" width="15.7109375" bestFit="1" customWidth="1"/>
    <col min="12038" max="12038" width="13.5703125" customWidth="1"/>
    <col min="12039" max="12039" width="14.5703125" customWidth="1"/>
    <col min="12040" max="12040" width="9.7109375" customWidth="1"/>
    <col min="12041" max="12041" width="1.85546875" customWidth="1"/>
    <col min="12044" max="12044" width="1.85546875" customWidth="1"/>
    <col min="12046" max="12046" width="26.140625" bestFit="1" customWidth="1"/>
    <col min="12047" max="12047" width="17.140625" bestFit="1" customWidth="1"/>
    <col min="12048" max="12048" width="2.28515625" customWidth="1"/>
    <col min="12289" max="12289" width="3.7109375" customWidth="1"/>
    <col min="12290" max="12290" width="20.42578125" customWidth="1"/>
    <col min="12291" max="12291" width="11.85546875" bestFit="1" customWidth="1"/>
    <col min="12292" max="12292" width="14.5703125" bestFit="1" customWidth="1"/>
    <col min="12293" max="12293" width="15.7109375" bestFit="1" customWidth="1"/>
    <col min="12294" max="12294" width="13.5703125" customWidth="1"/>
    <col min="12295" max="12295" width="14.5703125" customWidth="1"/>
    <col min="12296" max="12296" width="9.7109375" customWidth="1"/>
    <col min="12297" max="12297" width="1.85546875" customWidth="1"/>
    <col min="12300" max="12300" width="1.85546875" customWidth="1"/>
    <col min="12302" max="12302" width="26.140625" bestFit="1" customWidth="1"/>
    <col min="12303" max="12303" width="17.140625" bestFit="1" customWidth="1"/>
    <col min="12304" max="12304" width="2.28515625" customWidth="1"/>
    <col min="12545" max="12545" width="3.7109375" customWidth="1"/>
    <col min="12546" max="12546" width="20.42578125" customWidth="1"/>
    <col min="12547" max="12547" width="11.85546875" bestFit="1" customWidth="1"/>
    <col min="12548" max="12548" width="14.5703125" bestFit="1" customWidth="1"/>
    <col min="12549" max="12549" width="15.7109375" bestFit="1" customWidth="1"/>
    <col min="12550" max="12550" width="13.5703125" customWidth="1"/>
    <col min="12551" max="12551" width="14.5703125" customWidth="1"/>
    <col min="12552" max="12552" width="9.7109375" customWidth="1"/>
    <col min="12553" max="12553" width="1.85546875" customWidth="1"/>
    <col min="12556" max="12556" width="1.85546875" customWidth="1"/>
    <col min="12558" max="12558" width="26.140625" bestFit="1" customWidth="1"/>
    <col min="12559" max="12559" width="17.140625" bestFit="1" customWidth="1"/>
    <col min="12560" max="12560" width="2.28515625" customWidth="1"/>
    <col min="12801" max="12801" width="3.7109375" customWidth="1"/>
    <col min="12802" max="12802" width="20.42578125" customWidth="1"/>
    <col min="12803" max="12803" width="11.85546875" bestFit="1" customWidth="1"/>
    <col min="12804" max="12804" width="14.5703125" bestFit="1" customWidth="1"/>
    <col min="12805" max="12805" width="15.7109375" bestFit="1" customWidth="1"/>
    <col min="12806" max="12806" width="13.5703125" customWidth="1"/>
    <col min="12807" max="12807" width="14.5703125" customWidth="1"/>
    <col min="12808" max="12808" width="9.7109375" customWidth="1"/>
    <col min="12809" max="12809" width="1.85546875" customWidth="1"/>
    <col min="12812" max="12812" width="1.85546875" customWidth="1"/>
    <col min="12814" max="12814" width="26.140625" bestFit="1" customWidth="1"/>
    <col min="12815" max="12815" width="17.140625" bestFit="1" customWidth="1"/>
    <col min="12816" max="12816" width="2.28515625" customWidth="1"/>
    <col min="13057" max="13057" width="3.7109375" customWidth="1"/>
    <col min="13058" max="13058" width="20.42578125" customWidth="1"/>
    <col min="13059" max="13059" width="11.85546875" bestFit="1" customWidth="1"/>
    <col min="13060" max="13060" width="14.5703125" bestFit="1" customWidth="1"/>
    <col min="13061" max="13061" width="15.7109375" bestFit="1" customWidth="1"/>
    <col min="13062" max="13062" width="13.5703125" customWidth="1"/>
    <col min="13063" max="13063" width="14.5703125" customWidth="1"/>
    <col min="13064" max="13064" width="9.7109375" customWidth="1"/>
    <col min="13065" max="13065" width="1.85546875" customWidth="1"/>
    <col min="13068" max="13068" width="1.85546875" customWidth="1"/>
    <col min="13070" max="13070" width="26.140625" bestFit="1" customWidth="1"/>
    <col min="13071" max="13071" width="17.140625" bestFit="1" customWidth="1"/>
    <col min="13072" max="13072" width="2.28515625" customWidth="1"/>
    <col min="13313" max="13313" width="3.7109375" customWidth="1"/>
    <col min="13314" max="13314" width="20.42578125" customWidth="1"/>
    <col min="13315" max="13315" width="11.85546875" bestFit="1" customWidth="1"/>
    <col min="13316" max="13316" width="14.5703125" bestFit="1" customWidth="1"/>
    <col min="13317" max="13317" width="15.7109375" bestFit="1" customWidth="1"/>
    <col min="13318" max="13318" width="13.5703125" customWidth="1"/>
    <col min="13319" max="13319" width="14.5703125" customWidth="1"/>
    <col min="13320" max="13320" width="9.7109375" customWidth="1"/>
    <col min="13321" max="13321" width="1.85546875" customWidth="1"/>
    <col min="13324" max="13324" width="1.85546875" customWidth="1"/>
    <col min="13326" max="13326" width="26.140625" bestFit="1" customWidth="1"/>
    <col min="13327" max="13327" width="17.140625" bestFit="1" customWidth="1"/>
    <col min="13328" max="13328" width="2.28515625" customWidth="1"/>
    <col min="13569" max="13569" width="3.7109375" customWidth="1"/>
    <col min="13570" max="13570" width="20.42578125" customWidth="1"/>
    <col min="13571" max="13571" width="11.85546875" bestFit="1" customWidth="1"/>
    <col min="13572" max="13572" width="14.5703125" bestFit="1" customWidth="1"/>
    <col min="13573" max="13573" width="15.7109375" bestFit="1" customWidth="1"/>
    <col min="13574" max="13574" width="13.5703125" customWidth="1"/>
    <col min="13575" max="13575" width="14.5703125" customWidth="1"/>
    <col min="13576" max="13576" width="9.7109375" customWidth="1"/>
    <col min="13577" max="13577" width="1.85546875" customWidth="1"/>
    <col min="13580" max="13580" width="1.85546875" customWidth="1"/>
    <col min="13582" max="13582" width="26.140625" bestFit="1" customWidth="1"/>
    <col min="13583" max="13583" width="17.140625" bestFit="1" customWidth="1"/>
    <col min="13584" max="13584" width="2.28515625" customWidth="1"/>
    <col min="13825" max="13825" width="3.7109375" customWidth="1"/>
    <col min="13826" max="13826" width="20.42578125" customWidth="1"/>
    <col min="13827" max="13827" width="11.85546875" bestFit="1" customWidth="1"/>
    <col min="13828" max="13828" width="14.5703125" bestFit="1" customWidth="1"/>
    <col min="13829" max="13829" width="15.7109375" bestFit="1" customWidth="1"/>
    <col min="13830" max="13830" width="13.5703125" customWidth="1"/>
    <col min="13831" max="13831" width="14.5703125" customWidth="1"/>
    <col min="13832" max="13832" width="9.7109375" customWidth="1"/>
    <col min="13833" max="13833" width="1.85546875" customWidth="1"/>
    <col min="13836" max="13836" width="1.85546875" customWidth="1"/>
    <col min="13838" max="13838" width="26.140625" bestFit="1" customWidth="1"/>
    <col min="13839" max="13839" width="17.140625" bestFit="1" customWidth="1"/>
    <col min="13840" max="13840" width="2.28515625" customWidth="1"/>
    <col min="14081" max="14081" width="3.7109375" customWidth="1"/>
    <col min="14082" max="14082" width="20.42578125" customWidth="1"/>
    <col min="14083" max="14083" width="11.85546875" bestFit="1" customWidth="1"/>
    <col min="14084" max="14084" width="14.5703125" bestFit="1" customWidth="1"/>
    <col min="14085" max="14085" width="15.7109375" bestFit="1" customWidth="1"/>
    <col min="14086" max="14086" width="13.5703125" customWidth="1"/>
    <col min="14087" max="14087" width="14.5703125" customWidth="1"/>
    <col min="14088" max="14088" width="9.7109375" customWidth="1"/>
    <col min="14089" max="14089" width="1.85546875" customWidth="1"/>
    <col min="14092" max="14092" width="1.85546875" customWidth="1"/>
    <col min="14094" max="14094" width="26.140625" bestFit="1" customWidth="1"/>
    <col min="14095" max="14095" width="17.140625" bestFit="1" customWidth="1"/>
    <col min="14096" max="14096" width="2.28515625" customWidth="1"/>
    <col min="14337" max="14337" width="3.7109375" customWidth="1"/>
    <col min="14338" max="14338" width="20.42578125" customWidth="1"/>
    <col min="14339" max="14339" width="11.85546875" bestFit="1" customWidth="1"/>
    <col min="14340" max="14340" width="14.5703125" bestFit="1" customWidth="1"/>
    <col min="14341" max="14341" width="15.7109375" bestFit="1" customWidth="1"/>
    <col min="14342" max="14342" width="13.5703125" customWidth="1"/>
    <col min="14343" max="14343" width="14.5703125" customWidth="1"/>
    <col min="14344" max="14344" width="9.7109375" customWidth="1"/>
    <col min="14345" max="14345" width="1.85546875" customWidth="1"/>
    <col min="14348" max="14348" width="1.85546875" customWidth="1"/>
    <col min="14350" max="14350" width="26.140625" bestFit="1" customWidth="1"/>
    <col min="14351" max="14351" width="17.140625" bestFit="1" customWidth="1"/>
    <col min="14352" max="14352" width="2.28515625" customWidth="1"/>
    <col min="14593" max="14593" width="3.7109375" customWidth="1"/>
    <col min="14594" max="14594" width="20.42578125" customWidth="1"/>
    <col min="14595" max="14595" width="11.85546875" bestFit="1" customWidth="1"/>
    <col min="14596" max="14596" width="14.5703125" bestFit="1" customWidth="1"/>
    <col min="14597" max="14597" width="15.7109375" bestFit="1" customWidth="1"/>
    <col min="14598" max="14598" width="13.5703125" customWidth="1"/>
    <col min="14599" max="14599" width="14.5703125" customWidth="1"/>
    <col min="14600" max="14600" width="9.7109375" customWidth="1"/>
    <col min="14601" max="14601" width="1.85546875" customWidth="1"/>
    <col min="14604" max="14604" width="1.85546875" customWidth="1"/>
    <col min="14606" max="14606" width="26.140625" bestFit="1" customWidth="1"/>
    <col min="14607" max="14607" width="17.140625" bestFit="1" customWidth="1"/>
    <col min="14608" max="14608" width="2.28515625" customWidth="1"/>
    <col min="14849" max="14849" width="3.7109375" customWidth="1"/>
    <col min="14850" max="14850" width="20.42578125" customWidth="1"/>
    <col min="14851" max="14851" width="11.85546875" bestFit="1" customWidth="1"/>
    <col min="14852" max="14852" width="14.5703125" bestFit="1" customWidth="1"/>
    <col min="14853" max="14853" width="15.7109375" bestFit="1" customWidth="1"/>
    <col min="14854" max="14854" width="13.5703125" customWidth="1"/>
    <col min="14855" max="14855" width="14.5703125" customWidth="1"/>
    <col min="14856" max="14856" width="9.7109375" customWidth="1"/>
    <col min="14857" max="14857" width="1.85546875" customWidth="1"/>
    <col min="14860" max="14860" width="1.85546875" customWidth="1"/>
    <col min="14862" max="14862" width="26.140625" bestFit="1" customWidth="1"/>
    <col min="14863" max="14863" width="17.140625" bestFit="1" customWidth="1"/>
    <col min="14864" max="14864" width="2.28515625" customWidth="1"/>
    <col min="15105" max="15105" width="3.7109375" customWidth="1"/>
    <col min="15106" max="15106" width="20.42578125" customWidth="1"/>
    <col min="15107" max="15107" width="11.85546875" bestFit="1" customWidth="1"/>
    <col min="15108" max="15108" width="14.5703125" bestFit="1" customWidth="1"/>
    <col min="15109" max="15109" width="15.7109375" bestFit="1" customWidth="1"/>
    <col min="15110" max="15110" width="13.5703125" customWidth="1"/>
    <col min="15111" max="15111" width="14.5703125" customWidth="1"/>
    <col min="15112" max="15112" width="9.7109375" customWidth="1"/>
    <col min="15113" max="15113" width="1.85546875" customWidth="1"/>
    <col min="15116" max="15116" width="1.85546875" customWidth="1"/>
    <col min="15118" max="15118" width="26.140625" bestFit="1" customWidth="1"/>
    <col min="15119" max="15119" width="17.140625" bestFit="1" customWidth="1"/>
    <col min="15120" max="15120" width="2.28515625" customWidth="1"/>
    <col min="15361" max="15361" width="3.7109375" customWidth="1"/>
    <col min="15362" max="15362" width="20.42578125" customWidth="1"/>
    <col min="15363" max="15363" width="11.85546875" bestFit="1" customWidth="1"/>
    <col min="15364" max="15364" width="14.5703125" bestFit="1" customWidth="1"/>
    <col min="15365" max="15365" width="15.7109375" bestFit="1" customWidth="1"/>
    <col min="15366" max="15366" width="13.5703125" customWidth="1"/>
    <col min="15367" max="15367" width="14.5703125" customWidth="1"/>
    <col min="15368" max="15368" width="9.7109375" customWidth="1"/>
    <col min="15369" max="15369" width="1.85546875" customWidth="1"/>
    <col min="15372" max="15372" width="1.85546875" customWidth="1"/>
    <col min="15374" max="15374" width="26.140625" bestFit="1" customWidth="1"/>
    <col min="15375" max="15375" width="17.140625" bestFit="1" customWidth="1"/>
    <col min="15376" max="15376" width="2.28515625" customWidth="1"/>
    <col min="15617" max="15617" width="3.7109375" customWidth="1"/>
    <col min="15618" max="15618" width="20.42578125" customWidth="1"/>
    <col min="15619" max="15619" width="11.85546875" bestFit="1" customWidth="1"/>
    <col min="15620" max="15620" width="14.5703125" bestFit="1" customWidth="1"/>
    <col min="15621" max="15621" width="15.7109375" bestFit="1" customWidth="1"/>
    <col min="15622" max="15622" width="13.5703125" customWidth="1"/>
    <col min="15623" max="15623" width="14.5703125" customWidth="1"/>
    <col min="15624" max="15624" width="9.7109375" customWidth="1"/>
    <col min="15625" max="15625" width="1.85546875" customWidth="1"/>
    <col min="15628" max="15628" width="1.85546875" customWidth="1"/>
    <col min="15630" max="15630" width="26.140625" bestFit="1" customWidth="1"/>
    <col min="15631" max="15631" width="17.140625" bestFit="1" customWidth="1"/>
    <col min="15632" max="15632" width="2.28515625" customWidth="1"/>
    <col min="15873" max="15873" width="3.7109375" customWidth="1"/>
    <col min="15874" max="15874" width="20.42578125" customWidth="1"/>
    <col min="15875" max="15875" width="11.85546875" bestFit="1" customWidth="1"/>
    <col min="15876" max="15876" width="14.5703125" bestFit="1" customWidth="1"/>
    <col min="15877" max="15877" width="15.7109375" bestFit="1" customWidth="1"/>
    <col min="15878" max="15878" width="13.5703125" customWidth="1"/>
    <col min="15879" max="15879" width="14.5703125" customWidth="1"/>
    <col min="15880" max="15880" width="9.7109375" customWidth="1"/>
    <col min="15881" max="15881" width="1.85546875" customWidth="1"/>
    <col min="15884" max="15884" width="1.85546875" customWidth="1"/>
    <col min="15886" max="15886" width="26.140625" bestFit="1" customWidth="1"/>
    <col min="15887" max="15887" width="17.140625" bestFit="1" customWidth="1"/>
    <col min="15888" max="15888" width="2.28515625" customWidth="1"/>
    <col min="16129" max="16129" width="3.7109375" customWidth="1"/>
    <col min="16130" max="16130" width="20.42578125" customWidth="1"/>
    <col min="16131" max="16131" width="11.85546875" bestFit="1" customWidth="1"/>
    <col min="16132" max="16132" width="14.5703125" bestFit="1" customWidth="1"/>
    <col min="16133" max="16133" width="15.7109375" bestFit="1" customWidth="1"/>
    <col min="16134" max="16134" width="13.5703125" customWidth="1"/>
    <col min="16135" max="16135" width="14.5703125" customWidth="1"/>
    <col min="16136" max="16136" width="9.7109375" customWidth="1"/>
    <col min="16137" max="16137" width="1.85546875" customWidth="1"/>
    <col min="16140" max="16140" width="1.85546875" customWidth="1"/>
    <col min="16142" max="16142" width="26.140625" bestFit="1" customWidth="1"/>
    <col min="16143" max="16143" width="17.140625" bestFit="1" customWidth="1"/>
    <col min="16144" max="16144" width="2.28515625" customWidth="1"/>
  </cols>
  <sheetData>
    <row r="2" spans="1:17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17" ht="15.75" thickTop="1" x14ac:dyDescent="0.25">
      <c r="A3" s="1"/>
      <c r="B3" s="56" t="s">
        <v>0</v>
      </c>
      <c r="C3" s="56"/>
      <c r="D3" s="56"/>
      <c r="E3" s="2"/>
      <c r="F3" s="2"/>
      <c r="G3" s="2"/>
      <c r="H3" s="2"/>
      <c r="I3" s="2"/>
      <c r="J3" s="2"/>
      <c r="K3" s="2"/>
      <c r="L3" s="3"/>
      <c r="M3" s="4"/>
      <c r="N3" s="4"/>
      <c r="O3" s="4"/>
      <c r="P3" s="5"/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6"/>
      <c r="M4" s="7" t="s">
        <v>1</v>
      </c>
      <c r="N4" s="7" t="s">
        <v>2</v>
      </c>
      <c r="O4" s="7" t="s">
        <v>3</v>
      </c>
      <c r="P4" s="8"/>
      <c r="Q4" s="1"/>
    </row>
    <row r="5" spans="1:17" x14ac:dyDescent="0.25">
      <c r="A5" s="1"/>
      <c r="B5" s="9" t="s">
        <v>4</v>
      </c>
      <c r="C5" s="10" t="s">
        <v>5</v>
      </c>
      <c r="D5" s="11" t="s">
        <v>6</v>
      </c>
      <c r="E5" s="1"/>
      <c r="F5" s="1"/>
      <c r="G5" s="1"/>
      <c r="H5" s="1"/>
      <c r="I5" s="1"/>
      <c r="J5" s="1"/>
      <c r="K5" s="1"/>
      <c r="L5" s="6"/>
      <c r="M5" s="12">
        <v>1001</v>
      </c>
      <c r="N5" s="12" t="s">
        <v>7</v>
      </c>
      <c r="O5" s="13">
        <v>5000</v>
      </c>
      <c r="P5" s="14"/>
      <c r="Q5" s="15"/>
    </row>
    <row r="6" spans="1:17" x14ac:dyDescent="0.25">
      <c r="A6" s="1"/>
      <c r="B6" s="9" t="s">
        <v>8</v>
      </c>
      <c r="C6" s="10" t="s">
        <v>9</v>
      </c>
      <c r="D6" s="11" t="s">
        <v>10</v>
      </c>
      <c r="E6" s="1"/>
      <c r="F6" s="1"/>
      <c r="G6" s="1"/>
      <c r="H6" s="1"/>
      <c r="I6" s="1"/>
      <c r="J6" s="1"/>
      <c r="K6" s="1"/>
      <c r="L6" s="6"/>
      <c r="M6" s="12">
        <v>1002</v>
      </c>
      <c r="N6" s="12" t="s">
        <v>11</v>
      </c>
      <c r="O6" s="13">
        <v>6000</v>
      </c>
      <c r="P6" s="14"/>
      <c r="Q6" s="15"/>
    </row>
    <row r="7" spans="1:17" x14ac:dyDescent="0.25">
      <c r="A7" s="1"/>
      <c r="B7" s="9" t="s">
        <v>12</v>
      </c>
      <c r="C7" s="10" t="s">
        <v>13</v>
      </c>
      <c r="D7" s="11" t="s">
        <v>14</v>
      </c>
      <c r="E7" s="1"/>
      <c r="F7" s="1"/>
      <c r="G7" s="1"/>
      <c r="H7" s="1"/>
      <c r="I7" s="1"/>
      <c r="J7" s="1"/>
      <c r="K7" s="1"/>
      <c r="L7" s="6"/>
      <c r="M7" s="12">
        <v>1003</v>
      </c>
      <c r="N7" s="12" t="s">
        <v>15</v>
      </c>
      <c r="O7" s="13">
        <v>7000</v>
      </c>
      <c r="P7" s="14"/>
      <c r="Q7" s="15"/>
    </row>
    <row r="8" spans="1:17" x14ac:dyDescent="0.25">
      <c r="A8" s="1"/>
      <c r="B8" s="9" t="s">
        <v>16</v>
      </c>
      <c r="C8" s="10" t="s">
        <v>17</v>
      </c>
      <c r="D8" s="11" t="s">
        <v>18</v>
      </c>
      <c r="E8" s="1"/>
      <c r="F8" s="1"/>
      <c r="G8" s="1"/>
      <c r="H8" s="1"/>
      <c r="I8" s="1"/>
      <c r="J8" s="1"/>
      <c r="K8" s="1"/>
      <c r="L8" s="6"/>
      <c r="M8" s="12">
        <v>1004</v>
      </c>
      <c r="N8" s="12" t="s">
        <v>19</v>
      </c>
      <c r="O8" s="13">
        <v>8000</v>
      </c>
      <c r="P8" s="14"/>
      <c r="Q8" s="15"/>
    </row>
    <row r="9" spans="1:17" x14ac:dyDescent="0.25">
      <c r="A9" s="1"/>
      <c r="B9" s="9" t="s">
        <v>20</v>
      </c>
      <c r="C9" s="10" t="s">
        <v>21</v>
      </c>
      <c r="D9" s="11" t="s">
        <v>22</v>
      </c>
      <c r="E9" s="1"/>
      <c r="F9" s="1"/>
      <c r="G9" s="1"/>
      <c r="H9" s="1"/>
      <c r="I9" s="1"/>
      <c r="J9" s="1"/>
      <c r="K9" s="1"/>
      <c r="L9" s="6"/>
      <c r="M9" s="12">
        <v>1005</v>
      </c>
      <c r="N9" s="12" t="s">
        <v>23</v>
      </c>
      <c r="O9" s="13">
        <v>9000</v>
      </c>
      <c r="P9" s="14"/>
      <c r="Q9" s="15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L10" s="6"/>
      <c r="M10" s="12">
        <v>1006</v>
      </c>
      <c r="N10" s="12" t="s">
        <v>24</v>
      </c>
      <c r="O10" s="13">
        <v>10000</v>
      </c>
      <c r="P10" s="14"/>
      <c r="Q10" s="15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L11" s="6"/>
      <c r="M11" s="12">
        <v>1007</v>
      </c>
      <c r="N11" s="12" t="s">
        <v>25</v>
      </c>
      <c r="O11" s="13">
        <v>11000</v>
      </c>
      <c r="P11" s="14"/>
      <c r="Q11" s="15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L12" s="6"/>
      <c r="M12" s="12">
        <v>1008</v>
      </c>
      <c r="N12" s="12" t="s">
        <v>26</v>
      </c>
      <c r="O12" s="13">
        <v>12000</v>
      </c>
      <c r="P12" s="14"/>
      <c r="Q12" s="15"/>
    </row>
    <row r="13" spans="1:17" x14ac:dyDescent="0.25">
      <c r="A13" s="1"/>
      <c r="B13" s="57" t="s">
        <v>27</v>
      </c>
      <c r="C13" s="57"/>
      <c r="D13" s="1"/>
      <c r="E13" s="1"/>
      <c r="F13" s="1"/>
      <c r="G13" s="1"/>
      <c r="H13" s="1"/>
      <c r="I13" s="1"/>
      <c r="L13" s="6"/>
      <c r="M13" s="12">
        <v>1009</v>
      </c>
      <c r="N13" s="12" t="s">
        <v>28</v>
      </c>
      <c r="O13" s="13">
        <v>13000</v>
      </c>
      <c r="P13" s="14"/>
      <c r="Q13" s="15"/>
    </row>
    <row r="14" spans="1:17" x14ac:dyDescent="0.25">
      <c r="A14" s="1"/>
      <c r="B14" s="16" t="s">
        <v>29</v>
      </c>
      <c r="C14" s="17"/>
      <c r="D14" s="1"/>
      <c r="E14" s="1"/>
      <c r="F14" s="1"/>
      <c r="G14" s="1"/>
      <c r="H14" s="1"/>
      <c r="I14" s="1"/>
      <c r="L14" s="6"/>
      <c r="M14" s="12">
        <v>1010</v>
      </c>
      <c r="N14" s="12" t="s">
        <v>30</v>
      </c>
      <c r="O14" s="13">
        <v>14000</v>
      </c>
      <c r="P14" s="14"/>
      <c r="Q14" s="15"/>
    </row>
    <row r="15" spans="1:17" x14ac:dyDescent="0.25">
      <c r="A15" s="1"/>
      <c r="B15" s="16" t="s">
        <v>31</v>
      </c>
      <c r="C15" s="17"/>
      <c r="D15" s="1"/>
      <c r="E15" s="1"/>
      <c r="F15" s="1"/>
      <c r="G15" s="1"/>
      <c r="H15" s="1"/>
      <c r="I15" s="1"/>
      <c r="L15" s="6"/>
      <c r="M15" s="12">
        <v>1011</v>
      </c>
      <c r="N15" s="12" t="s">
        <v>32</v>
      </c>
      <c r="O15" s="13">
        <v>15000</v>
      </c>
      <c r="P15" s="14"/>
      <c r="Q15" s="15"/>
    </row>
    <row r="16" spans="1:17" x14ac:dyDescent="0.25">
      <c r="A16" s="1"/>
      <c r="B16" s="16" t="s">
        <v>33</v>
      </c>
      <c r="C16" s="17"/>
      <c r="D16" s="1"/>
      <c r="E16" s="1"/>
      <c r="F16" s="1"/>
      <c r="G16" s="1"/>
      <c r="H16" s="1"/>
      <c r="I16" s="1"/>
      <c r="L16" s="6"/>
      <c r="M16" s="12">
        <v>1012</v>
      </c>
      <c r="N16" s="12" t="s">
        <v>34</v>
      </c>
      <c r="O16" s="13">
        <v>16000</v>
      </c>
      <c r="P16" s="14"/>
      <c r="Q16" s="15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L17" s="6"/>
      <c r="M17" s="18">
        <v>1013</v>
      </c>
      <c r="N17" s="18" t="s">
        <v>35</v>
      </c>
      <c r="O17" s="13">
        <v>17000</v>
      </c>
      <c r="P17" s="14"/>
      <c r="Q17" s="15"/>
    </row>
    <row r="18" spans="1:17" ht="13.5" customHeight="1" x14ac:dyDescent="0.25">
      <c r="A18" s="1"/>
      <c r="B18" s="19"/>
      <c r="C18" s="19"/>
      <c r="D18" s="19"/>
      <c r="E18" s="19"/>
      <c r="F18" s="19"/>
      <c r="G18" s="19"/>
      <c r="H18" s="19"/>
      <c r="I18" s="19"/>
      <c r="L18" s="6"/>
      <c r="M18" s="1"/>
      <c r="N18" s="1"/>
      <c r="O18" s="1"/>
      <c r="P18" s="8"/>
      <c r="Q18" s="1"/>
    </row>
    <row r="19" spans="1:17" ht="15.75" thickBot="1" x14ac:dyDescent="0.3">
      <c r="A19" s="1"/>
      <c r="B19" s="19"/>
      <c r="C19" s="19"/>
      <c r="D19" s="19"/>
      <c r="E19" s="19"/>
      <c r="F19" s="19"/>
      <c r="G19" s="19"/>
      <c r="H19" s="19"/>
      <c r="I19" s="19"/>
      <c r="L19" s="6"/>
      <c r="M19" s="58" t="s">
        <v>27</v>
      </c>
      <c r="N19" s="58"/>
      <c r="O19" s="1"/>
      <c r="P19" s="8"/>
      <c r="Q19" s="1"/>
    </row>
    <row r="20" spans="1:17" ht="16.5" thickTop="1" thickBot="1" x14ac:dyDescent="0.3">
      <c r="A20" s="1"/>
      <c r="B20" s="19"/>
      <c r="C20" s="19"/>
      <c r="D20" s="19"/>
      <c r="E20" s="19"/>
      <c r="F20" s="19"/>
      <c r="G20" s="19"/>
      <c r="H20" s="19"/>
      <c r="I20" s="19"/>
      <c r="L20" s="6"/>
      <c r="M20" s="20" t="s">
        <v>1</v>
      </c>
      <c r="N20" s="21"/>
      <c r="O20" s="1"/>
      <c r="P20" s="8"/>
      <c r="Q20" s="1"/>
    </row>
    <row r="21" spans="1:17" ht="15.75" thickTop="1" x14ac:dyDescent="0.25">
      <c r="A21" s="1"/>
      <c r="B21" s="19"/>
      <c r="C21" s="19"/>
      <c r="D21" s="19"/>
      <c r="E21" s="19"/>
      <c r="F21" s="19"/>
      <c r="G21" s="19"/>
      <c r="H21" s="19"/>
      <c r="I21" s="19"/>
      <c r="L21" s="6"/>
      <c r="M21" s="22" t="s">
        <v>2</v>
      </c>
      <c r="N21" s="23"/>
      <c r="O21" s="1"/>
      <c r="P21" s="8"/>
      <c r="Q21" s="1"/>
    </row>
    <row r="22" spans="1:17" ht="15.75" thickBot="1" x14ac:dyDescent="0.3">
      <c r="A22" s="19"/>
      <c r="B22" s="1"/>
      <c r="C22" s="1"/>
      <c r="D22" s="1"/>
      <c r="E22" s="1"/>
      <c r="F22" s="1"/>
      <c r="G22" s="1"/>
      <c r="H22" s="19"/>
      <c r="I22" s="19"/>
      <c r="L22" s="6"/>
      <c r="M22" s="24" t="s">
        <v>36</v>
      </c>
      <c r="N22" s="23"/>
      <c r="O22" s="1"/>
      <c r="P22" s="8"/>
      <c r="Q22" s="1"/>
    </row>
    <row r="23" spans="1:17" ht="16.5" thickTop="1" thickBot="1" x14ac:dyDescent="0.3">
      <c r="A23" s="1"/>
      <c r="B23" s="25" t="s">
        <v>29</v>
      </c>
      <c r="C23" s="1" t="s">
        <v>4</v>
      </c>
      <c r="D23" s="1" t="s">
        <v>8</v>
      </c>
      <c r="E23" s="1" t="s">
        <v>12</v>
      </c>
      <c r="F23" s="1" t="s">
        <v>16</v>
      </c>
      <c r="G23" s="1" t="s">
        <v>20</v>
      </c>
      <c r="H23" s="19"/>
      <c r="I23" s="19"/>
      <c r="L23" s="26"/>
      <c r="M23" s="27"/>
      <c r="N23" s="27"/>
      <c r="O23" s="27"/>
      <c r="P23" s="28"/>
      <c r="Q23" s="1"/>
    </row>
    <row r="24" spans="1:17" ht="15.75" thickTop="1" x14ac:dyDescent="0.25">
      <c r="A24" s="1"/>
      <c r="B24" s="25" t="s">
        <v>31</v>
      </c>
      <c r="C24" s="1" t="s">
        <v>5</v>
      </c>
      <c r="D24" s="1" t="s">
        <v>9</v>
      </c>
      <c r="E24" s="1" t="s">
        <v>13</v>
      </c>
      <c r="F24" s="1" t="s">
        <v>17</v>
      </c>
      <c r="G24" s="1" t="s">
        <v>21</v>
      </c>
      <c r="H24" s="19"/>
      <c r="I24" s="19"/>
    </row>
    <row r="25" spans="1:17" x14ac:dyDescent="0.25">
      <c r="A25" s="1"/>
      <c r="B25" s="25" t="s">
        <v>33</v>
      </c>
      <c r="C25" s="1" t="s">
        <v>6</v>
      </c>
      <c r="D25" s="1" t="s">
        <v>37</v>
      </c>
      <c r="E25" s="1" t="s">
        <v>14</v>
      </c>
      <c r="F25" s="1" t="s">
        <v>18</v>
      </c>
      <c r="G25" s="1" t="s">
        <v>22</v>
      </c>
      <c r="H25" s="19"/>
      <c r="I25" s="19"/>
    </row>
    <row r="26" spans="1:17" ht="12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17" x14ac:dyDescent="0.25">
      <c r="A27" s="1"/>
      <c r="B27" s="29" t="s">
        <v>38</v>
      </c>
      <c r="C27" s="17"/>
      <c r="D27" s="30" t="s">
        <v>31</v>
      </c>
      <c r="E27" s="17"/>
      <c r="F27" s="30" t="s">
        <v>33</v>
      </c>
      <c r="G27" s="17"/>
      <c r="I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17" x14ac:dyDescent="0.25">
      <c r="B29" s="31"/>
      <c r="C29" s="31"/>
      <c r="H29" s="1"/>
      <c r="I29" s="1"/>
    </row>
    <row r="30" spans="1:17" x14ac:dyDescent="0.25">
      <c r="B30" s="31"/>
      <c r="C30" s="31"/>
      <c r="H30" s="1"/>
      <c r="I30" s="1"/>
    </row>
    <row r="31" spans="1:17" x14ac:dyDescent="0.25">
      <c r="H31" s="32"/>
      <c r="I31" s="32"/>
    </row>
    <row r="32" spans="1:17" ht="20.25" customHeight="1" x14ac:dyDescent="0.25">
      <c r="H32" s="1"/>
      <c r="I32" s="1"/>
    </row>
    <row r="33" spans="2:9" ht="20.25" customHeight="1" x14ac:dyDescent="0.25">
      <c r="H33" s="1"/>
      <c r="I33" s="1"/>
    </row>
    <row r="34" spans="2:9" ht="20.25" customHeight="1" x14ac:dyDescent="0.25">
      <c r="B34" s="1"/>
      <c r="C34" s="1"/>
      <c r="D34" s="1"/>
      <c r="E34" s="1"/>
      <c r="F34" s="1"/>
      <c r="G34" s="1"/>
      <c r="H34" s="1"/>
    </row>
    <row r="35" spans="2:9" ht="20.25" customHeight="1" x14ac:dyDescent="0.25">
      <c r="B35" s="1"/>
      <c r="C35" s="1"/>
      <c r="D35" s="1"/>
      <c r="E35" s="33"/>
      <c r="F35" s="1"/>
      <c r="G35" s="1"/>
      <c r="H35" s="1"/>
    </row>
    <row r="36" spans="2:9" ht="20.25" customHeight="1" x14ac:dyDescent="0.25">
      <c r="B36" s="1"/>
      <c r="C36" s="34" t="s">
        <v>39</v>
      </c>
      <c r="D36" s="35" t="s">
        <v>40</v>
      </c>
      <c r="E36" s="35" t="s">
        <v>41</v>
      </c>
      <c r="F36" s="35" t="s">
        <v>42</v>
      </c>
      <c r="G36" s="36" t="s">
        <v>40</v>
      </c>
      <c r="H36" s="1"/>
    </row>
    <row r="37" spans="2:9" ht="20.25" customHeight="1" x14ac:dyDescent="0.25">
      <c r="B37" s="1"/>
      <c r="C37" s="37"/>
      <c r="D37" s="38" t="s">
        <v>43</v>
      </c>
      <c r="E37" s="37"/>
      <c r="F37" s="39">
        <v>0.16</v>
      </c>
      <c r="G37" s="40" t="s">
        <v>44</v>
      </c>
      <c r="H37" s="1"/>
    </row>
    <row r="38" spans="2:9" ht="20.25" customHeight="1" x14ac:dyDescent="0.25">
      <c r="B38" s="1"/>
      <c r="C38" s="37">
        <v>6</v>
      </c>
      <c r="D38" s="41">
        <v>15000</v>
      </c>
      <c r="E38" s="42"/>
      <c r="F38" s="41"/>
      <c r="G38" s="43"/>
      <c r="H38" s="1"/>
    </row>
    <row r="39" spans="2:9" x14ac:dyDescent="0.25">
      <c r="B39" s="1"/>
      <c r="C39" s="44">
        <v>8</v>
      </c>
      <c r="D39" s="45">
        <v>12000</v>
      </c>
      <c r="E39" s="42"/>
      <c r="F39" s="41"/>
      <c r="G39" s="43"/>
      <c r="H39" s="1"/>
    </row>
    <row r="40" spans="2:9" x14ac:dyDescent="0.25">
      <c r="B40" s="1"/>
      <c r="C40" s="37">
        <v>10</v>
      </c>
      <c r="D40" s="41">
        <v>10000</v>
      </c>
      <c r="E40" s="42"/>
      <c r="F40" s="41"/>
      <c r="G40" s="43"/>
      <c r="H40" s="1"/>
    </row>
    <row r="41" spans="2:9" x14ac:dyDescent="0.25">
      <c r="B41" s="1"/>
      <c r="C41" s="44">
        <v>12</v>
      </c>
      <c r="D41" s="45">
        <v>8000</v>
      </c>
      <c r="E41" s="42"/>
      <c r="F41" s="41"/>
      <c r="G41" s="43"/>
      <c r="H41" s="1"/>
    </row>
    <row r="42" spans="2:9" ht="19.5" customHeight="1" x14ac:dyDescent="0.25">
      <c r="B42" s="1"/>
      <c r="C42" s="46"/>
      <c r="D42" s="46"/>
      <c r="E42" s="46"/>
      <c r="F42" s="46"/>
      <c r="G42" s="47"/>
      <c r="H42" s="1"/>
    </row>
    <row r="43" spans="2:9" ht="19.5" customHeight="1" x14ac:dyDescent="0.25">
      <c r="B43" s="1"/>
      <c r="C43" s="48"/>
      <c r="D43" s="48"/>
      <c r="E43" s="48"/>
      <c r="F43" s="48"/>
      <c r="G43" s="48"/>
      <c r="H43" s="1"/>
    </row>
    <row r="44" spans="2:9" ht="15.75" x14ac:dyDescent="0.25">
      <c r="B44" s="49" t="s">
        <v>39</v>
      </c>
      <c r="C44" s="50">
        <v>6</v>
      </c>
      <c r="D44" s="50">
        <v>8</v>
      </c>
      <c r="E44" s="50">
        <v>10</v>
      </c>
      <c r="F44" s="51">
        <v>12</v>
      </c>
      <c r="G44" s="48"/>
      <c r="H44" s="1"/>
    </row>
    <row r="45" spans="2:9" ht="15.75" x14ac:dyDescent="0.25">
      <c r="B45" s="52" t="s">
        <v>41</v>
      </c>
      <c r="C45" s="53">
        <v>700</v>
      </c>
      <c r="D45" s="53">
        <v>550</v>
      </c>
      <c r="E45" s="53">
        <v>400</v>
      </c>
      <c r="F45" s="54">
        <v>300</v>
      </c>
      <c r="H45" s="1"/>
    </row>
    <row r="46" spans="2:9" x14ac:dyDescent="0.25">
      <c r="B46" s="1"/>
      <c r="H46" s="1"/>
    </row>
    <row r="47" spans="2:9" x14ac:dyDescent="0.25">
      <c r="B47" s="1"/>
      <c r="C47" s="1"/>
      <c r="D47" s="1"/>
      <c r="E47" s="1"/>
      <c r="F47" s="1"/>
      <c r="G47" s="1"/>
      <c r="H47" s="1"/>
    </row>
    <row r="48" spans="2:9" x14ac:dyDescent="0.25">
      <c r="B48" s="1"/>
      <c r="C48" s="1"/>
      <c r="D48" s="1"/>
      <c r="E48" s="1"/>
      <c r="F48" s="1"/>
      <c r="G48" s="1"/>
      <c r="H48" s="1"/>
    </row>
    <row r="49" spans="2:8" x14ac:dyDescent="0.25">
      <c r="B49" s="1"/>
      <c r="C49" s="1"/>
      <c r="D49" s="1"/>
      <c r="E49" s="1"/>
      <c r="F49" s="1"/>
      <c r="G49" s="1"/>
      <c r="H49" s="1"/>
    </row>
    <row r="50" spans="2:8" x14ac:dyDescent="0.25">
      <c r="B50" s="1"/>
      <c r="C50" s="1"/>
      <c r="D50" s="1"/>
      <c r="E50" s="1"/>
      <c r="F50" s="1"/>
      <c r="G50" s="1"/>
      <c r="H50" s="1"/>
    </row>
    <row r="51" spans="2:8" x14ac:dyDescent="0.25">
      <c r="B51" s="1"/>
      <c r="C51" s="1"/>
      <c r="D51" s="1"/>
      <c r="E51" s="1"/>
      <c r="F51" s="1"/>
      <c r="G51" s="1"/>
      <c r="H51" s="1"/>
    </row>
    <row r="52" spans="2:8" x14ac:dyDescent="0.25">
      <c r="B52" s="1"/>
      <c r="C52" s="1"/>
      <c r="D52" s="1"/>
      <c r="E52" s="1"/>
      <c r="F52" s="1"/>
      <c r="G52" s="1"/>
      <c r="H52" s="1"/>
    </row>
    <row r="53" spans="2:8" x14ac:dyDescent="0.25">
      <c r="B53" s="1"/>
      <c r="C53" s="1"/>
      <c r="D53" s="1"/>
      <c r="E53" s="1"/>
      <c r="F53" s="1"/>
      <c r="G53" s="1"/>
      <c r="H53" s="1"/>
    </row>
  </sheetData>
  <mergeCells count="3">
    <mergeCell ref="B3:D3"/>
    <mergeCell ref="B13:C13"/>
    <mergeCell ref="M19:N1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BUSCAR</vt:lpstr>
      <vt:lpstr>DATOS</vt:lpstr>
      <vt:lpstr>CRUCE OTRO ARCH</vt:lpstr>
      <vt:lpstr>CRUCE</vt:lpstr>
      <vt:lpstr>BUSCARX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Alejandro Rincón López</dc:creator>
  <cp:lastModifiedBy>kevin fernandez</cp:lastModifiedBy>
  <dcterms:created xsi:type="dcterms:W3CDTF">2016-09-14T01:12:48Z</dcterms:created>
  <dcterms:modified xsi:type="dcterms:W3CDTF">2021-10-29T16:03:49Z</dcterms:modified>
</cp:coreProperties>
</file>