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ufernandezf\Documents\CURSOECXEL\"/>
    </mc:Choice>
  </mc:AlternateContent>
  <bookViews>
    <workbookView xWindow="0" yWindow="0" windowWidth="28800" windowHeight="11835"/>
  </bookViews>
  <sheets>
    <sheet name="honorarios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3" i="1" l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2" i="1"/>
  <c r="H2" i="1"/>
  <c r="I2" i="1" s="1"/>
  <c r="J2" i="1" s="1"/>
  <c r="M2" i="1" s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</calcChain>
</file>

<file path=xl/comments1.xml><?xml version="1.0" encoding="utf-8"?>
<comments xmlns="http://schemas.openxmlformats.org/spreadsheetml/2006/main">
  <authors>
    <author>Jose Alejandro Rincón López</author>
  </authors>
  <commentList>
    <comment ref="H2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Aplicar la funcion SI() para obtener el tipo de IVA, si el estado es igual a CDMX obtendrá el 16% en caso contrario obtendrá el 10%</t>
        </r>
      </text>
    </comment>
    <comment ref="I2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Aplicar fórmula para obtener el sueldo por el tipo de IVA</t>
        </r>
      </text>
    </comment>
    <comment ref="J2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Obtener el subtotal sumando el sueldo y el Iva</t>
        </r>
      </text>
    </comment>
    <comment ref="K2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Obtener el %ISR multiplicando el sueldo por el 10%</t>
        </r>
      </text>
    </comment>
    <comment ref="L2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Aplicar el %IVA multiplicando el sueldo por el 10.67%</t>
        </r>
      </text>
    </comment>
    <comment ref="M2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Obtner el neto restando el %ISR, %IVA al SUBTOTAL</t>
        </r>
      </text>
    </comment>
  </commentList>
</comments>
</file>

<file path=xl/sharedStrings.xml><?xml version="1.0" encoding="utf-8"?>
<sst xmlns="http://schemas.openxmlformats.org/spreadsheetml/2006/main" count="407" uniqueCount="204">
  <si>
    <t>no</t>
  </si>
  <si>
    <t>PATERNO</t>
  </si>
  <si>
    <t>MATERNO</t>
  </si>
  <si>
    <t>NOMBRE</t>
  </si>
  <si>
    <t>CARGO</t>
  </si>
  <si>
    <t>BERNAL</t>
  </si>
  <si>
    <t>GAMA</t>
  </si>
  <si>
    <t>DIANA PATRICIA</t>
  </si>
  <si>
    <t>F U N C I O N A R I O S</t>
  </si>
  <si>
    <t>RAMIREZ</t>
  </si>
  <si>
    <t>SANTIAGO</t>
  </si>
  <si>
    <t>JAIME</t>
  </si>
  <si>
    <t>MUÑOZ</t>
  </si>
  <si>
    <t>GALAN</t>
  </si>
  <si>
    <t>JOSE LUIS</t>
  </si>
  <si>
    <t>REYES</t>
  </si>
  <si>
    <t>RUIZ</t>
  </si>
  <si>
    <t>GUILLERMO</t>
  </si>
  <si>
    <t>LOZADA</t>
  </si>
  <si>
    <t>LANDEROS</t>
  </si>
  <si>
    <t>LEONOR E.</t>
  </si>
  <si>
    <t>M E D I C O S   MATUTINO</t>
  </si>
  <si>
    <t>CACERES</t>
  </si>
  <si>
    <t>PICASSO</t>
  </si>
  <si>
    <t>LIDIA OLIVIA</t>
  </si>
  <si>
    <t>ORDONEZ</t>
  </si>
  <si>
    <t>MEDINA</t>
  </si>
  <si>
    <t>NORMA</t>
  </si>
  <si>
    <t>CACHO</t>
  </si>
  <si>
    <t>GONZALEZ</t>
  </si>
  <si>
    <t>ROSENDO</t>
  </si>
  <si>
    <t>MENESES</t>
  </si>
  <si>
    <t>TORRES</t>
  </si>
  <si>
    <t>VIRGINIA</t>
  </si>
  <si>
    <t>PEREDA</t>
  </si>
  <si>
    <t>LICONA</t>
  </si>
  <si>
    <t>ALBERTO</t>
  </si>
  <si>
    <t>CUANDON</t>
  </si>
  <si>
    <t>FUENTES</t>
  </si>
  <si>
    <t>GABRIEL</t>
  </si>
  <si>
    <t>GUILLEN</t>
  </si>
  <si>
    <t>HERNANDEZ</t>
  </si>
  <si>
    <t>MARTHA</t>
  </si>
  <si>
    <t>AGUIRRE</t>
  </si>
  <si>
    <t>DORA MARTHA</t>
  </si>
  <si>
    <t>OCHOA</t>
  </si>
  <si>
    <t>SALDAÑA</t>
  </si>
  <si>
    <t>RODOLFO</t>
  </si>
  <si>
    <t>TELLEZ</t>
  </si>
  <si>
    <t>AGUILAR</t>
  </si>
  <si>
    <t>RAQUEL</t>
  </si>
  <si>
    <t>SANCHEZ</t>
  </si>
  <si>
    <t>SOLIS</t>
  </si>
  <si>
    <t>ARTURO</t>
  </si>
  <si>
    <t>M E D I C O S    VESPERTINO</t>
  </si>
  <si>
    <t>BUENFIL</t>
  </si>
  <si>
    <t>JACQUELINE</t>
  </si>
  <si>
    <t>ARTEAGA</t>
  </si>
  <si>
    <t>ACEVES</t>
  </si>
  <si>
    <t>HECTOR GABRIEL</t>
  </si>
  <si>
    <t>RODRIGUEZ</t>
  </si>
  <si>
    <t>MARIN</t>
  </si>
  <si>
    <t>MA. DE JESUS LILIA</t>
  </si>
  <si>
    <t>GALEANA</t>
  </si>
  <si>
    <t>RIVERA</t>
  </si>
  <si>
    <t>GUSTAVO</t>
  </si>
  <si>
    <t>PIMENTEL</t>
  </si>
  <si>
    <t>JUAN ABRAHAM</t>
  </si>
  <si>
    <t>CARRETO</t>
  </si>
  <si>
    <t>QUINTANA</t>
  </si>
  <si>
    <t>OCTAVIANO</t>
  </si>
  <si>
    <t>CARRANZA</t>
  </si>
  <si>
    <t>CERVANTES</t>
  </si>
  <si>
    <t>MA.CARMEN</t>
  </si>
  <si>
    <t>QUINTANAR</t>
  </si>
  <si>
    <t>MORENO</t>
  </si>
  <si>
    <t>MARIA DEL ROSARIO</t>
  </si>
  <si>
    <t>GARCIA</t>
  </si>
  <si>
    <t>ECHEGOYEN</t>
  </si>
  <si>
    <t>ROSALBA</t>
  </si>
  <si>
    <t>LUCAS</t>
  </si>
  <si>
    <t>FLORES</t>
  </si>
  <si>
    <t>ERIKA MAGALLY</t>
  </si>
  <si>
    <t>BRINDIS</t>
  </si>
  <si>
    <t>ARACELI</t>
  </si>
  <si>
    <t>E N F E R M E R I A   MATUTINO</t>
  </si>
  <si>
    <t>OLMOS</t>
  </si>
  <si>
    <t>ESPERANZA</t>
  </si>
  <si>
    <t>ROMAN</t>
  </si>
  <si>
    <t>TRUJILLO</t>
  </si>
  <si>
    <t>PETRA</t>
  </si>
  <si>
    <t>MUJICA</t>
  </si>
  <si>
    <t>GUTIERREZ</t>
  </si>
  <si>
    <t>MA. DEL PILAR</t>
  </si>
  <si>
    <t>MUNOZ</t>
  </si>
  <si>
    <t>GALICIA</t>
  </si>
  <si>
    <t>MARIA GUADALUPE</t>
  </si>
  <si>
    <t>MARTINEZ</t>
  </si>
  <si>
    <t>GUADALUPE</t>
  </si>
  <si>
    <t>CARRASCO</t>
  </si>
  <si>
    <t>ELIZABETH</t>
  </si>
  <si>
    <t>CARRILLO</t>
  </si>
  <si>
    <t>ROJAS</t>
  </si>
  <si>
    <t>BRAMBILA</t>
  </si>
  <si>
    <t>GOMEZ</t>
  </si>
  <si>
    <t>ESTHER</t>
  </si>
  <si>
    <t>BADILLO</t>
  </si>
  <si>
    <t>MALVAEZ</t>
  </si>
  <si>
    <t>YEIMY</t>
  </si>
  <si>
    <t>YAÑEZ</t>
  </si>
  <si>
    <t>QUEZADA</t>
  </si>
  <si>
    <t>ANA MARIA</t>
  </si>
  <si>
    <t>E N F E R M E R I A   VESPERTINO</t>
  </si>
  <si>
    <t>GUZMAN</t>
  </si>
  <si>
    <t>IRMA</t>
  </si>
  <si>
    <t>ORTIZ</t>
  </si>
  <si>
    <t>EDGAR</t>
  </si>
  <si>
    <t>ANGELES</t>
  </si>
  <si>
    <t>CRUZ</t>
  </si>
  <si>
    <t>VERONICA</t>
  </si>
  <si>
    <t>YOLANDA</t>
  </si>
  <si>
    <t>VILLEDA</t>
  </si>
  <si>
    <t>LOPEZ</t>
  </si>
  <si>
    <t>XOCHITL</t>
  </si>
  <si>
    <t>RENE</t>
  </si>
  <si>
    <t>T É C N I C O S</t>
  </si>
  <si>
    <t>ORTEGA</t>
  </si>
  <si>
    <t>LUIS EDGAR</t>
  </si>
  <si>
    <t>QUIÑONEZ</t>
  </si>
  <si>
    <t>MONTERO</t>
  </si>
  <si>
    <t>MARTHA BEATRIZ</t>
  </si>
  <si>
    <t>GRANADOS</t>
  </si>
  <si>
    <t>MARICELA</t>
  </si>
  <si>
    <t>A D M I N I S T R A T I V O S</t>
  </si>
  <si>
    <t>AMARO</t>
  </si>
  <si>
    <t>CADENA</t>
  </si>
  <si>
    <t>MARTHA ELVA</t>
  </si>
  <si>
    <t>PEREZ</t>
  </si>
  <si>
    <t>MAGAÑA</t>
  </si>
  <si>
    <t>IRMA LUZ</t>
  </si>
  <si>
    <t>MA. DEL CARMEN</t>
  </si>
  <si>
    <t>LUNA</t>
  </si>
  <si>
    <t>MONTES</t>
  </si>
  <si>
    <t>ARTEMIA</t>
  </si>
  <si>
    <t>ESCAMILLA</t>
  </si>
  <si>
    <t>CAMPOS</t>
  </si>
  <si>
    <t>CONTRERAS</t>
  </si>
  <si>
    <t>CARLOS</t>
  </si>
  <si>
    <t>ESPINO</t>
  </si>
  <si>
    <t>VARGAS</t>
  </si>
  <si>
    <t>GUERRERO</t>
  </si>
  <si>
    <t>PATRICIA</t>
  </si>
  <si>
    <t>LEON</t>
  </si>
  <si>
    <t>VIGUERAS</t>
  </si>
  <si>
    <t>EMIGDIA</t>
  </si>
  <si>
    <t>APOLONIA ROSA</t>
  </si>
  <si>
    <t>POZOS</t>
  </si>
  <si>
    <t>ARTURO NOE</t>
  </si>
  <si>
    <t>GARDUÑO</t>
  </si>
  <si>
    <t>NORMA SELENE</t>
  </si>
  <si>
    <t>ROMERO</t>
  </si>
  <si>
    <t>RICO</t>
  </si>
  <si>
    <t>SERGIO ANTONIO</t>
  </si>
  <si>
    <t>JUAN JOSE</t>
  </si>
  <si>
    <t>CUELLAR</t>
  </si>
  <si>
    <t>SAMUEL</t>
  </si>
  <si>
    <t>GUEVARA</t>
  </si>
  <si>
    <t>VALDEZ</t>
  </si>
  <si>
    <t>NANCY BEATRIZ</t>
  </si>
  <si>
    <t>CORONA</t>
  </si>
  <si>
    <t>PASTRANA</t>
  </si>
  <si>
    <t>FERNANDO ANTONIO</t>
  </si>
  <si>
    <t>MARQUEZ</t>
  </si>
  <si>
    <t>NORMA BEATRIZ</t>
  </si>
  <si>
    <t>JIMENEZ</t>
  </si>
  <si>
    <t>TOLENTINO</t>
  </si>
  <si>
    <t>ANA LIBIA</t>
  </si>
  <si>
    <t>DIAZ</t>
  </si>
  <si>
    <t>JULIAN</t>
  </si>
  <si>
    <t>VENEGAS</t>
  </si>
  <si>
    <t>PACHECO</t>
  </si>
  <si>
    <t>SAGIR ISRAEL</t>
  </si>
  <si>
    <t>VIEYRA</t>
  </si>
  <si>
    <t>ELIA</t>
  </si>
  <si>
    <t>JUAREZ</t>
  </si>
  <si>
    <t>RIOS</t>
  </si>
  <si>
    <t>MARIA TERESA</t>
  </si>
  <si>
    <t>DANAE ANAID</t>
  </si>
  <si>
    <t>INES AMELIA</t>
  </si>
  <si>
    <t>EDUARDO</t>
  </si>
  <si>
    <t>ESTADO</t>
  </si>
  <si>
    <t>QUERETARO</t>
  </si>
  <si>
    <t>ESTADO DE MEXICO</t>
  </si>
  <si>
    <t>NUEVO LEON</t>
  </si>
  <si>
    <t>CDMX</t>
  </si>
  <si>
    <t>JALISCO</t>
  </si>
  <si>
    <t>SUELDO</t>
  </si>
  <si>
    <t>TIPO IVA</t>
  </si>
  <si>
    <t>SUBTOTAL</t>
  </si>
  <si>
    <t>IVA</t>
  </si>
  <si>
    <t>% ISR</t>
  </si>
  <si>
    <t>% IVA</t>
  </si>
  <si>
    <t>NETO</t>
  </si>
  <si>
    <t>NETO2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</si>
</sst>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0" fillId="2" borderId="0" xfId="0" applyFill="1"/>
    <xf numFmtId="44" fontId="0" fillId="0" borderId="0" xfId="1" applyFont="1"/>
    <xf numFmtId="9" fontId="0" fillId="0" borderId="0" xfId="0" applyNumberFormat="1"/>
    <xf numFmtId="10" fontId="0" fillId="0" borderId="0" xfId="0" applyNumberFormat="1"/>
    <xf numFmtId="44" fontId="0" fillId="0" borderId="0" xfId="0" applyNumberForma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79"/>
  <sheetViews>
    <sheetView tabSelected="1" topLeftCell="F1" zoomScale="110" zoomScaleNormal="110" workbookViewId="0">
      <selection activeCell="N2" sqref="N2:N79"/>
    </sheetView>
  </sheetViews>
  <sheetFormatPr baseColWidth="10" defaultRowHeight="15" x14ac:dyDescent="0.25"/>
  <cols>
    <col min="5" max="5" width="28.85546875" bestFit="1" customWidth="1"/>
    <col min="6" max="6" width="28.85546875" customWidth="1"/>
    <col min="7" max="7" width="18.28515625" bestFit="1" customWidth="1"/>
    <col min="8" max="8" width="11.85546875" bestFit="1" customWidth="1"/>
    <col min="9" max="9" width="15" bestFit="1" customWidth="1"/>
  </cols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196</v>
      </c>
      <c r="G1" s="1" t="s">
        <v>190</v>
      </c>
      <c r="H1" s="1" t="s">
        <v>197</v>
      </c>
      <c r="I1" s="1" t="s">
        <v>199</v>
      </c>
      <c r="J1" s="1" t="s">
        <v>198</v>
      </c>
      <c r="K1" s="1" t="s">
        <v>200</v>
      </c>
      <c r="L1" s="1" t="s">
        <v>201</v>
      </c>
      <c r="M1" s="1" t="s">
        <v>202</v>
      </c>
      <c r="N1" s="1" t="s">
        <v>203</v>
      </c>
    </row>
    <row r="2" spans="1:18" x14ac:dyDescent="0.25">
      <c r="A2">
        <v>1</v>
      </c>
      <c r="B2" t="s">
        <v>5</v>
      </c>
      <c r="C2" t="s">
        <v>6</v>
      </c>
      <c r="D2" t="s">
        <v>7</v>
      </c>
      <c r="E2" t="s">
        <v>8</v>
      </c>
      <c r="F2" s="2">
        <v>29861</v>
      </c>
      <c r="G2" t="s">
        <v>191</v>
      </c>
      <c r="H2" t="str">
        <f>IF($G2="CDMX","16%","10%")</f>
        <v>10%</v>
      </c>
      <c r="I2" s="5">
        <f>$F2*$H2</f>
        <v>2986.1000000000004</v>
      </c>
      <c r="J2" s="5">
        <f>SUM($F2,$I2)</f>
        <v>32847.1</v>
      </c>
      <c r="K2" s="5">
        <f>$F2*$Q$5</f>
        <v>2986.1000000000004</v>
      </c>
      <c r="L2" s="5">
        <f>$F2*$R$5</f>
        <v>3186.1687000000002</v>
      </c>
      <c r="M2" s="5">
        <f>$J2-K2-L2</f>
        <v>26674.831299999998</v>
      </c>
      <c r="N2" s="5">
        <f>F2+F2*IF($G2="CDMX","16%","10%")-F2*$Q$5-F2*$R$5</f>
        <v>26674.831299999998</v>
      </c>
    </row>
    <row r="3" spans="1:18" x14ac:dyDescent="0.25">
      <c r="A3">
        <v>2</v>
      </c>
      <c r="B3" t="s">
        <v>9</v>
      </c>
      <c r="C3" t="s">
        <v>10</v>
      </c>
      <c r="D3" t="s">
        <v>11</v>
      </c>
      <c r="E3" t="s">
        <v>8</v>
      </c>
      <c r="F3" s="2">
        <v>28811</v>
      </c>
      <c r="G3" t="s">
        <v>192</v>
      </c>
      <c r="H3" t="str">
        <f t="shared" ref="H3:H66" si="0">IF($G3="CDMX","16%","10%")</f>
        <v>10%</v>
      </c>
      <c r="I3" s="5">
        <f t="shared" ref="I3:I66" si="1">$F3*$H3</f>
        <v>2881.1000000000004</v>
      </c>
      <c r="J3" s="5">
        <f t="shared" ref="J3:J66" si="2">SUM($F3,$I3)</f>
        <v>31692.1</v>
      </c>
      <c r="K3" s="5">
        <f t="shared" ref="K3:K66" si="3">$F3*$Q$5</f>
        <v>2881.1000000000004</v>
      </c>
      <c r="L3" s="5">
        <f t="shared" ref="L3:L66" si="4">$F3*$R$5</f>
        <v>3074.1337000000003</v>
      </c>
      <c r="M3" s="5">
        <f t="shared" ref="M3:M66" si="5">$J3-K3-L3</f>
        <v>25736.866300000002</v>
      </c>
      <c r="N3" s="5">
        <f t="shared" ref="N3:N66" si="6">F3+F3*IF($G3="CDMX","16%","10%")-F3*$Q$5-F3*$R$5</f>
        <v>25736.866300000002</v>
      </c>
    </row>
    <row r="4" spans="1:18" x14ac:dyDescent="0.25">
      <c r="A4">
        <v>3</v>
      </c>
      <c r="B4" t="s">
        <v>12</v>
      </c>
      <c r="C4" t="s">
        <v>13</v>
      </c>
      <c r="D4" t="s">
        <v>14</v>
      </c>
      <c r="E4" t="s">
        <v>8</v>
      </c>
      <c r="F4" s="2">
        <v>27804</v>
      </c>
      <c r="G4" t="s">
        <v>193</v>
      </c>
      <c r="H4" t="str">
        <f t="shared" si="0"/>
        <v>10%</v>
      </c>
      <c r="I4" s="5">
        <f t="shared" si="1"/>
        <v>2780.4</v>
      </c>
      <c r="J4" s="5">
        <f t="shared" si="2"/>
        <v>30584.400000000001</v>
      </c>
      <c r="K4" s="5">
        <f t="shared" si="3"/>
        <v>2780.4</v>
      </c>
      <c r="L4" s="5">
        <f t="shared" si="4"/>
        <v>2966.6867999999999</v>
      </c>
      <c r="M4" s="5">
        <f t="shared" si="5"/>
        <v>24837.313200000001</v>
      </c>
      <c r="N4" s="5">
        <f t="shared" si="6"/>
        <v>24837.313200000001</v>
      </c>
      <c r="Q4" s="1" t="s">
        <v>200</v>
      </c>
      <c r="R4" s="1" t="s">
        <v>201</v>
      </c>
    </row>
    <row r="5" spans="1:18" x14ac:dyDescent="0.25">
      <c r="A5">
        <v>4</v>
      </c>
      <c r="B5" t="s">
        <v>15</v>
      </c>
      <c r="C5" t="s">
        <v>16</v>
      </c>
      <c r="D5" t="s">
        <v>17</v>
      </c>
      <c r="E5" t="s">
        <v>8</v>
      </c>
      <c r="F5" s="2">
        <v>28038</v>
      </c>
      <c r="G5" t="s">
        <v>194</v>
      </c>
      <c r="H5" t="str">
        <f t="shared" si="0"/>
        <v>16%</v>
      </c>
      <c r="I5" s="5">
        <f t="shared" si="1"/>
        <v>4486.08</v>
      </c>
      <c r="J5" s="5">
        <f t="shared" si="2"/>
        <v>32524.080000000002</v>
      </c>
      <c r="K5" s="5">
        <f t="shared" si="3"/>
        <v>2803.8</v>
      </c>
      <c r="L5" s="5">
        <f t="shared" si="4"/>
        <v>2991.6546000000003</v>
      </c>
      <c r="M5" s="5">
        <f t="shared" si="5"/>
        <v>26728.625400000001</v>
      </c>
      <c r="N5" s="5">
        <f t="shared" si="6"/>
        <v>26728.625400000001</v>
      </c>
      <c r="Q5" s="3">
        <v>0.1</v>
      </c>
      <c r="R5" s="4">
        <v>0.1067</v>
      </c>
    </row>
    <row r="6" spans="1:18" x14ac:dyDescent="0.25">
      <c r="A6">
        <v>5</v>
      </c>
      <c r="B6" t="s">
        <v>18</v>
      </c>
      <c r="C6" t="s">
        <v>19</v>
      </c>
      <c r="D6" t="s">
        <v>20</v>
      </c>
      <c r="E6" t="s">
        <v>21</v>
      </c>
      <c r="F6" s="2">
        <v>11757</v>
      </c>
      <c r="G6" t="s">
        <v>193</v>
      </c>
      <c r="H6" t="str">
        <f t="shared" si="0"/>
        <v>10%</v>
      </c>
      <c r="I6" s="5">
        <f t="shared" si="1"/>
        <v>1175.7</v>
      </c>
      <c r="J6" s="5">
        <f t="shared" si="2"/>
        <v>12932.7</v>
      </c>
      <c r="K6" s="5">
        <f t="shared" si="3"/>
        <v>1175.7</v>
      </c>
      <c r="L6" s="5">
        <f t="shared" si="4"/>
        <v>1254.4719</v>
      </c>
      <c r="M6" s="5">
        <f t="shared" si="5"/>
        <v>10502.5281</v>
      </c>
      <c r="N6" s="5">
        <f t="shared" si="6"/>
        <v>10502.5281</v>
      </c>
    </row>
    <row r="7" spans="1:18" x14ac:dyDescent="0.25">
      <c r="A7">
        <v>6</v>
      </c>
      <c r="B7" t="s">
        <v>22</v>
      </c>
      <c r="C7" t="s">
        <v>23</v>
      </c>
      <c r="D7" t="s">
        <v>24</v>
      </c>
      <c r="E7" t="s">
        <v>21</v>
      </c>
      <c r="F7" s="2">
        <v>13371</v>
      </c>
      <c r="G7" t="s">
        <v>193</v>
      </c>
      <c r="H7" t="str">
        <f t="shared" si="0"/>
        <v>10%</v>
      </c>
      <c r="I7" s="5">
        <f t="shared" si="1"/>
        <v>1337.1000000000001</v>
      </c>
      <c r="J7" s="5">
        <f t="shared" si="2"/>
        <v>14708.1</v>
      </c>
      <c r="K7" s="5">
        <f t="shared" si="3"/>
        <v>1337.1000000000001</v>
      </c>
      <c r="L7" s="5">
        <f t="shared" si="4"/>
        <v>1426.6857</v>
      </c>
      <c r="M7" s="5">
        <f t="shared" si="5"/>
        <v>11944.3143</v>
      </c>
      <c r="N7" s="5">
        <f t="shared" si="6"/>
        <v>11944.3143</v>
      </c>
    </row>
    <row r="8" spans="1:18" x14ac:dyDescent="0.25">
      <c r="A8">
        <v>7</v>
      </c>
      <c r="B8" t="s">
        <v>25</v>
      </c>
      <c r="C8" t="s">
        <v>26</v>
      </c>
      <c r="D8" t="s">
        <v>27</v>
      </c>
      <c r="E8" t="s">
        <v>21</v>
      </c>
      <c r="F8" s="2">
        <v>23034</v>
      </c>
      <c r="G8" t="s">
        <v>195</v>
      </c>
      <c r="H8" t="str">
        <f t="shared" si="0"/>
        <v>10%</v>
      </c>
      <c r="I8" s="5">
        <f t="shared" si="1"/>
        <v>2303.4</v>
      </c>
      <c r="J8" s="5">
        <f t="shared" si="2"/>
        <v>25337.4</v>
      </c>
      <c r="K8" s="5">
        <f t="shared" si="3"/>
        <v>2303.4</v>
      </c>
      <c r="L8" s="5">
        <f t="shared" si="4"/>
        <v>2457.7278000000001</v>
      </c>
      <c r="M8" s="5">
        <f t="shared" si="5"/>
        <v>20576.272199999999</v>
      </c>
      <c r="N8" s="5">
        <f t="shared" si="6"/>
        <v>20576.272199999999</v>
      </c>
      <c r="Q8" s="1" t="s">
        <v>194</v>
      </c>
      <c r="R8" s="3">
        <v>0.16</v>
      </c>
    </row>
    <row r="9" spans="1:18" x14ac:dyDescent="0.25">
      <c r="A9">
        <v>8</v>
      </c>
      <c r="B9" t="s">
        <v>28</v>
      </c>
      <c r="C9" t="s">
        <v>29</v>
      </c>
      <c r="D9" t="s">
        <v>30</v>
      </c>
      <c r="E9" t="s">
        <v>21</v>
      </c>
      <c r="F9" s="2">
        <v>11754</v>
      </c>
      <c r="G9" t="s">
        <v>193</v>
      </c>
      <c r="H9" t="str">
        <f t="shared" si="0"/>
        <v>10%</v>
      </c>
      <c r="I9" s="5">
        <f t="shared" si="1"/>
        <v>1175.4000000000001</v>
      </c>
      <c r="J9" s="5">
        <f t="shared" si="2"/>
        <v>12929.4</v>
      </c>
      <c r="K9" s="5">
        <f t="shared" si="3"/>
        <v>1175.4000000000001</v>
      </c>
      <c r="L9" s="5">
        <f t="shared" si="4"/>
        <v>1254.1518000000001</v>
      </c>
      <c r="M9" s="5">
        <f t="shared" si="5"/>
        <v>10499.8482</v>
      </c>
      <c r="N9" s="5">
        <f t="shared" si="6"/>
        <v>10499.8482</v>
      </c>
    </row>
    <row r="10" spans="1:18" x14ac:dyDescent="0.25">
      <c r="A10">
        <v>9</v>
      </c>
      <c r="B10" t="s">
        <v>31</v>
      </c>
      <c r="C10" t="s">
        <v>32</v>
      </c>
      <c r="D10" t="s">
        <v>33</v>
      </c>
      <c r="E10" t="s">
        <v>21</v>
      </c>
      <c r="F10" s="2">
        <v>12068</v>
      </c>
      <c r="G10" t="s">
        <v>193</v>
      </c>
      <c r="H10" t="str">
        <f t="shared" si="0"/>
        <v>10%</v>
      </c>
      <c r="I10" s="5">
        <f t="shared" si="1"/>
        <v>1206.8</v>
      </c>
      <c r="J10" s="5">
        <f t="shared" si="2"/>
        <v>13274.8</v>
      </c>
      <c r="K10" s="5">
        <f t="shared" si="3"/>
        <v>1206.8</v>
      </c>
      <c r="L10" s="5">
        <f t="shared" si="4"/>
        <v>1287.6556</v>
      </c>
      <c r="M10" s="5">
        <f t="shared" si="5"/>
        <v>10780.3444</v>
      </c>
      <c r="N10" s="5">
        <f t="shared" si="6"/>
        <v>10780.3444</v>
      </c>
    </row>
    <row r="11" spans="1:18" x14ac:dyDescent="0.25">
      <c r="A11">
        <v>10</v>
      </c>
      <c r="B11" t="s">
        <v>34</v>
      </c>
      <c r="C11" t="s">
        <v>35</v>
      </c>
      <c r="D11" t="s">
        <v>36</v>
      </c>
      <c r="E11" t="s">
        <v>21</v>
      </c>
      <c r="F11" s="2">
        <v>26112</v>
      </c>
      <c r="G11" t="s">
        <v>194</v>
      </c>
      <c r="H11" t="str">
        <f t="shared" si="0"/>
        <v>16%</v>
      </c>
      <c r="I11" s="5">
        <f t="shared" si="1"/>
        <v>4177.92</v>
      </c>
      <c r="J11" s="5">
        <f t="shared" si="2"/>
        <v>30289.919999999998</v>
      </c>
      <c r="K11" s="5">
        <f t="shared" si="3"/>
        <v>2611.2000000000003</v>
      </c>
      <c r="L11" s="5">
        <f t="shared" si="4"/>
        <v>2786.1504</v>
      </c>
      <c r="M11" s="5">
        <f t="shared" si="5"/>
        <v>24892.569599999999</v>
      </c>
      <c r="N11" s="5">
        <f t="shared" si="6"/>
        <v>24892.569599999999</v>
      </c>
    </row>
    <row r="12" spans="1:18" x14ac:dyDescent="0.25">
      <c r="A12">
        <v>11</v>
      </c>
      <c r="B12" t="s">
        <v>37</v>
      </c>
      <c r="C12" t="s">
        <v>38</v>
      </c>
      <c r="D12" t="s">
        <v>39</v>
      </c>
      <c r="E12" t="s">
        <v>21</v>
      </c>
      <c r="F12" s="2">
        <v>17715</v>
      </c>
      <c r="G12" t="s">
        <v>193</v>
      </c>
      <c r="H12" t="str">
        <f t="shared" si="0"/>
        <v>10%</v>
      </c>
      <c r="I12" s="5">
        <f t="shared" si="1"/>
        <v>1771.5</v>
      </c>
      <c r="J12" s="5">
        <f t="shared" si="2"/>
        <v>19486.5</v>
      </c>
      <c r="K12" s="5">
        <f t="shared" si="3"/>
        <v>1771.5</v>
      </c>
      <c r="L12" s="5">
        <f t="shared" si="4"/>
        <v>1890.1905000000002</v>
      </c>
      <c r="M12" s="5">
        <f t="shared" si="5"/>
        <v>15824.809499999999</v>
      </c>
      <c r="N12" s="5">
        <f t="shared" si="6"/>
        <v>15824.809499999999</v>
      </c>
    </row>
    <row r="13" spans="1:18" x14ac:dyDescent="0.25">
      <c r="A13">
        <v>12</v>
      </c>
      <c r="B13" t="s">
        <v>40</v>
      </c>
      <c r="C13" t="s">
        <v>41</v>
      </c>
      <c r="D13" t="s">
        <v>42</v>
      </c>
      <c r="E13" t="s">
        <v>21</v>
      </c>
      <c r="F13" s="2">
        <v>17985</v>
      </c>
      <c r="G13" t="s">
        <v>195</v>
      </c>
      <c r="H13" t="str">
        <f t="shared" si="0"/>
        <v>10%</v>
      </c>
      <c r="I13" s="5">
        <f t="shared" si="1"/>
        <v>1798.5</v>
      </c>
      <c r="J13" s="5">
        <f t="shared" si="2"/>
        <v>19783.5</v>
      </c>
      <c r="K13" s="5">
        <f t="shared" si="3"/>
        <v>1798.5</v>
      </c>
      <c r="L13" s="5">
        <f t="shared" si="4"/>
        <v>1918.9995000000001</v>
      </c>
      <c r="M13" s="5">
        <f t="shared" si="5"/>
        <v>16066.0005</v>
      </c>
      <c r="N13" s="5">
        <f t="shared" si="6"/>
        <v>16066.0005</v>
      </c>
    </row>
    <row r="14" spans="1:18" x14ac:dyDescent="0.25">
      <c r="A14">
        <v>13</v>
      </c>
      <c r="B14" t="s">
        <v>29</v>
      </c>
      <c r="C14" t="s">
        <v>43</v>
      </c>
      <c r="D14" t="s">
        <v>44</v>
      </c>
      <c r="E14" t="s">
        <v>21</v>
      </c>
      <c r="F14" s="2">
        <v>25304</v>
      </c>
      <c r="G14" t="s">
        <v>192</v>
      </c>
      <c r="H14" t="str">
        <f t="shared" si="0"/>
        <v>10%</v>
      </c>
      <c r="I14" s="5">
        <f t="shared" si="1"/>
        <v>2530.4</v>
      </c>
      <c r="J14" s="5">
        <f t="shared" si="2"/>
        <v>27834.400000000001</v>
      </c>
      <c r="K14" s="5">
        <f t="shared" si="3"/>
        <v>2530.4</v>
      </c>
      <c r="L14" s="5">
        <f t="shared" si="4"/>
        <v>2699.9367999999999</v>
      </c>
      <c r="M14" s="5">
        <f t="shared" si="5"/>
        <v>22604.063200000001</v>
      </c>
      <c r="N14" s="5">
        <f t="shared" si="6"/>
        <v>22604.063200000001</v>
      </c>
    </row>
    <row r="15" spans="1:18" x14ac:dyDescent="0.25">
      <c r="A15">
        <v>14</v>
      </c>
      <c r="B15" t="s">
        <v>45</v>
      </c>
      <c r="C15" t="s">
        <v>46</v>
      </c>
      <c r="D15" t="s">
        <v>47</v>
      </c>
      <c r="E15" t="s">
        <v>21</v>
      </c>
      <c r="F15" s="2">
        <v>27321</v>
      </c>
      <c r="G15" t="s">
        <v>192</v>
      </c>
      <c r="H15" t="str">
        <f t="shared" si="0"/>
        <v>10%</v>
      </c>
      <c r="I15" s="5">
        <f t="shared" si="1"/>
        <v>2732.1000000000004</v>
      </c>
      <c r="J15" s="5">
        <f t="shared" si="2"/>
        <v>30053.1</v>
      </c>
      <c r="K15" s="5">
        <f t="shared" si="3"/>
        <v>2732.1000000000004</v>
      </c>
      <c r="L15" s="5">
        <f t="shared" si="4"/>
        <v>2915.1507000000001</v>
      </c>
      <c r="M15" s="5">
        <f t="shared" si="5"/>
        <v>24405.849300000002</v>
      </c>
      <c r="N15" s="5">
        <f t="shared" si="6"/>
        <v>24405.849300000002</v>
      </c>
    </row>
    <row r="16" spans="1:18" x14ac:dyDescent="0.25">
      <c r="A16">
        <v>15</v>
      </c>
      <c r="B16" t="s">
        <v>48</v>
      </c>
      <c r="C16" t="s">
        <v>49</v>
      </c>
      <c r="D16" t="s">
        <v>50</v>
      </c>
      <c r="E16" t="s">
        <v>21</v>
      </c>
      <c r="F16" s="2">
        <v>29149</v>
      </c>
      <c r="G16" t="s">
        <v>194</v>
      </c>
      <c r="H16" t="str">
        <f t="shared" si="0"/>
        <v>16%</v>
      </c>
      <c r="I16" s="5">
        <f t="shared" si="1"/>
        <v>4663.84</v>
      </c>
      <c r="J16" s="5">
        <f t="shared" si="2"/>
        <v>33812.839999999997</v>
      </c>
      <c r="K16" s="5">
        <f t="shared" si="3"/>
        <v>2914.9</v>
      </c>
      <c r="L16" s="5">
        <f t="shared" si="4"/>
        <v>3110.1983</v>
      </c>
      <c r="M16" s="5">
        <f t="shared" si="5"/>
        <v>27787.741699999995</v>
      </c>
      <c r="N16" s="5">
        <f t="shared" si="6"/>
        <v>27787.741699999995</v>
      </c>
    </row>
    <row r="17" spans="1:14" x14ac:dyDescent="0.25">
      <c r="A17">
        <v>16</v>
      </c>
      <c r="B17" t="s">
        <v>51</v>
      </c>
      <c r="C17" t="s">
        <v>52</v>
      </c>
      <c r="D17" t="s">
        <v>53</v>
      </c>
      <c r="E17" t="s">
        <v>54</v>
      </c>
      <c r="F17" s="2">
        <v>13011</v>
      </c>
      <c r="G17" t="s">
        <v>191</v>
      </c>
      <c r="H17" t="str">
        <f t="shared" si="0"/>
        <v>10%</v>
      </c>
      <c r="I17" s="5">
        <f t="shared" si="1"/>
        <v>1301.1000000000001</v>
      </c>
      <c r="J17" s="5">
        <f t="shared" si="2"/>
        <v>14312.1</v>
      </c>
      <c r="K17" s="5">
        <f t="shared" si="3"/>
        <v>1301.1000000000001</v>
      </c>
      <c r="L17" s="5">
        <f t="shared" si="4"/>
        <v>1388.2737</v>
      </c>
      <c r="M17" s="5">
        <f t="shared" si="5"/>
        <v>11622.7263</v>
      </c>
      <c r="N17" s="5">
        <f t="shared" si="6"/>
        <v>11622.7263</v>
      </c>
    </row>
    <row r="18" spans="1:14" x14ac:dyDescent="0.25">
      <c r="A18">
        <v>17</v>
      </c>
      <c r="B18" t="s">
        <v>41</v>
      </c>
      <c r="C18" t="s">
        <v>55</v>
      </c>
      <c r="D18" t="s">
        <v>56</v>
      </c>
      <c r="E18" t="s">
        <v>54</v>
      </c>
      <c r="F18" s="2">
        <v>12198</v>
      </c>
      <c r="G18" t="s">
        <v>192</v>
      </c>
      <c r="H18" t="str">
        <f t="shared" si="0"/>
        <v>10%</v>
      </c>
      <c r="I18" s="5">
        <f t="shared" si="1"/>
        <v>1219.8</v>
      </c>
      <c r="J18" s="5">
        <f t="shared" si="2"/>
        <v>13417.8</v>
      </c>
      <c r="K18" s="5">
        <f t="shared" si="3"/>
        <v>1219.8</v>
      </c>
      <c r="L18" s="5">
        <f t="shared" si="4"/>
        <v>1301.5266000000001</v>
      </c>
      <c r="M18" s="5">
        <f t="shared" si="5"/>
        <v>10896.473399999999</v>
      </c>
      <c r="N18" s="5">
        <f t="shared" si="6"/>
        <v>10896.473399999999</v>
      </c>
    </row>
    <row r="19" spans="1:14" x14ac:dyDescent="0.25">
      <c r="A19">
        <v>18</v>
      </c>
      <c r="B19" t="s">
        <v>57</v>
      </c>
      <c r="C19" t="s">
        <v>58</v>
      </c>
      <c r="D19" t="s">
        <v>59</v>
      </c>
      <c r="E19" t="s">
        <v>54</v>
      </c>
      <c r="F19" s="2">
        <v>14897</v>
      </c>
      <c r="G19" t="s">
        <v>192</v>
      </c>
      <c r="H19" t="str">
        <f t="shared" si="0"/>
        <v>10%</v>
      </c>
      <c r="I19" s="5">
        <f t="shared" si="1"/>
        <v>1489.7</v>
      </c>
      <c r="J19" s="5">
        <f t="shared" si="2"/>
        <v>16386.7</v>
      </c>
      <c r="K19" s="5">
        <f t="shared" si="3"/>
        <v>1489.7</v>
      </c>
      <c r="L19" s="5">
        <f t="shared" si="4"/>
        <v>1589.5099</v>
      </c>
      <c r="M19" s="5">
        <f t="shared" si="5"/>
        <v>13307.490099999999</v>
      </c>
      <c r="N19" s="5">
        <f t="shared" si="6"/>
        <v>13307.490099999999</v>
      </c>
    </row>
    <row r="20" spans="1:14" x14ac:dyDescent="0.25">
      <c r="A20">
        <v>19</v>
      </c>
      <c r="B20" t="s">
        <v>60</v>
      </c>
      <c r="C20" t="s">
        <v>61</v>
      </c>
      <c r="D20" t="s">
        <v>62</v>
      </c>
      <c r="E20" t="s">
        <v>54</v>
      </c>
      <c r="F20" s="2">
        <v>27691</v>
      </c>
      <c r="G20" t="s">
        <v>191</v>
      </c>
      <c r="H20" t="str">
        <f t="shared" si="0"/>
        <v>10%</v>
      </c>
      <c r="I20" s="5">
        <f t="shared" si="1"/>
        <v>2769.1000000000004</v>
      </c>
      <c r="J20" s="5">
        <f t="shared" si="2"/>
        <v>30460.1</v>
      </c>
      <c r="K20" s="5">
        <f t="shared" si="3"/>
        <v>2769.1000000000004</v>
      </c>
      <c r="L20" s="5">
        <f t="shared" si="4"/>
        <v>2954.6297</v>
      </c>
      <c r="M20" s="5">
        <f t="shared" si="5"/>
        <v>24736.370299999999</v>
      </c>
      <c r="N20" s="5">
        <f t="shared" si="6"/>
        <v>24736.370299999999</v>
      </c>
    </row>
    <row r="21" spans="1:14" x14ac:dyDescent="0.25">
      <c r="A21">
        <v>20</v>
      </c>
      <c r="B21" t="s">
        <v>63</v>
      </c>
      <c r="C21" t="s">
        <v>64</v>
      </c>
      <c r="D21" t="s">
        <v>65</v>
      </c>
      <c r="E21" t="s">
        <v>54</v>
      </c>
      <c r="F21" s="2">
        <v>12911</v>
      </c>
      <c r="G21" t="s">
        <v>195</v>
      </c>
      <c r="H21" t="str">
        <f t="shared" si="0"/>
        <v>10%</v>
      </c>
      <c r="I21" s="5">
        <f t="shared" si="1"/>
        <v>1291.1000000000001</v>
      </c>
      <c r="J21" s="5">
        <f t="shared" si="2"/>
        <v>14202.1</v>
      </c>
      <c r="K21" s="5">
        <f t="shared" si="3"/>
        <v>1291.1000000000001</v>
      </c>
      <c r="L21" s="5">
        <f t="shared" si="4"/>
        <v>1377.6037000000001</v>
      </c>
      <c r="M21" s="5">
        <f t="shared" si="5"/>
        <v>11533.3963</v>
      </c>
      <c r="N21" s="5">
        <f t="shared" si="6"/>
        <v>11533.3963</v>
      </c>
    </row>
    <row r="22" spans="1:14" x14ac:dyDescent="0.25">
      <c r="A22">
        <v>21</v>
      </c>
      <c r="B22" t="s">
        <v>16</v>
      </c>
      <c r="C22" t="s">
        <v>66</v>
      </c>
      <c r="D22" t="s">
        <v>67</v>
      </c>
      <c r="E22" t="s">
        <v>54</v>
      </c>
      <c r="F22" s="2">
        <v>21055</v>
      </c>
      <c r="G22" t="s">
        <v>193</v>
      </c>
      <c r="H22" t="str">
        <f t="shared" si="0"/>
        <v>10%</v>
      </c>
      <c r="I22" s="5">
        <f t="shared" si="1"/>
        <v>2105.5</v>
      </c>
      <c r="J22" s="5">
        <f t="shared" si="2"/>
        <v>23160.5</v>
      </c>
      <c r="K22" s="5">
        <f t="shared" si="3"/>
        <v>2105.5</v>
      </c>
      <c r="L22" s="5">
        <f t="shared" si="4"/>
        <v>2246.5684999999999</v>
      </c>
      <c r="M22" s="5">
        <f t="shared" si="5"/>
        <v>18808.431499999999</v>
      </c>
      <c r="N22" s="5">
        <f t="shared" si="6"/>
        <v>18808.431499999999</v>
      </c>
    </row>
    <row r="23" spans="1:14" x14ac:dyDescent="0.25">
      <c r="A23">
        <v>22</v>
      </c>
      <c r="B23" t="s">
        <v>68</v>
      </c>
      <c r="C23" t="s">
        <v>69</v>
      </c>
      <c r="D23" t="s">
        <v>70</v>
      </c>
      <c r="E23" t="s">
        <v>54</v>
      </c>
      <c r="F23" s="2">
        <v>22901</v>
      </c>
      <c r="G23" t="s">
        <v>193</v>
      </c>
      <c r="H23" t="str">
        <f t="shared" si="0"/>
        <v>10%</v>
      </c>
      <c r="I23" s="5">
        <f t="shared" si="1"/>
        <v>2290.1</v>
      </c>
      <c r="J23" s="5">
        <f t="shared" si="2"/>
        <v>25191.1</v>
      </c>
      <c r="K23" s="5">
        <f t="shared" si="3"/>
        <v>2290.1</v>
      </c>
      <c r="L23" s="5">
        <f t="shared" si="4"/>
        <v>2443.5367000000001</v>
      </c>
      <c r="M23" s="5">
        <f t="shared" si="5"/>
        <v>20457.463299999999</v>
      </c>
      <c r="N23" s="5">
        <f t="shared" si="6"/>
        <v>20457.463299999999</v>
      </c>
    </row>
    <row r="24" spans="1:14" x14ac:dyDescent="0.25">
      <c r="A24">
        <v>23</v>
      </c>
      <c r="B24" t="s">
        <v>71</v>
      </c>
      <c r="C24" t="s">
        <v>72</v>
      </c>
      <c r="D24" t="s">
        <v>73</v>
      </c>
      <c r="E24" t="s">
        <v>54</v>
      </c>
      <c r="F24" s="2">
        <v>11075</v>
      </c>
      <c r="G24" t="s">
        <v>193</v>
      </c>
      <c r="H24" t="str">
        <f t="shared" si="0"/>
        <v>10%</v>
      </c>
      <c r="I24" s="5">
        <f t="shared" si="1"/>
        <v>1107.5</v>
      </c>
      <c r="J24" s="5">
        <f t="shared" si="2"/>
        <v>12182.5</v>
      </c>
      <c r="K24" s="5">
        <f t="shared" si="3"/>
        <v>1107.5</v>
      </c>
      <c r="L24" s="5">
        <f t="shared" si="4"/>
        <v>1181.7025000000001</v>
      </c>
      <c r="M24" s="5">
        <f t="shared" si="5"/>
        <v>9893.2975000000006</v>
      </c>
      <c r="N24" s="5">
        <f t="shared" si="6"/>
        <v>9893.2975000000006</v>
      </c>
    </row>
    <row r="25" spans="1:14" x14ac:dyDescent="0.25">
      <c r="A25">
        <v>24</v>
      </c>
      <c r="B25" t="s">
        <v>74</v>
      </c>
      <c r="C25" t="s">
        <v>75</v>
      </c>
      <c r="D25" t="s">
        <v>76</v>
      </c>
      <c r="E25" t="s">
        <v>54</v>
      </c>
      <c r="F25" s="2">
        <v>12230</v>
      </c>
      <c r="G25" t="s">
        <v>195</v>
      </c>
      <c r="H25" t="str">
        <f t="shared" si="0"/>
        <v>10%</v>
      </c>
      <c r="I25" s="5">
        <f t="shared" si="1"/>
        <v>1223</v>
      </c>
      <c r="J25" s="5">
        <f t="shared" si="2"/>
        <v>13453</v>
      </c>
      <c r="K25" s="5">
        <f t="shared" si="3"/>
        <v>1223</v>
      </c>
      <c r="L25" s="5">
        <f t="shared" si="4"/>
        <v>1304.941</v>
      </c>
      <c r="M25" s="5">
        <f t="shared" si="5"/>
        <v>10925.058999999999</v>
      </c>
      <c r="N25" s="5">
        <f t="shared" si="6"/>
        <v>10925.058999999999</v>
      </c>
    </row>
    <row r="26" spans="1:14" x14ac:dyDescent="0.25">
      <c r="A26">
        <v>25</v>
      </c>
      <c r="B26" t="s">
        <v>77</v>
      </c>
      <c r="C26" t="s">
        <v>78</v>
      </c>
      <c r="D26" t="s">
        <v>79</v>
      </c>
      <c r="E26" t="s">
        <v>54</v>
      </c>
      <c r="F26" s="2">
        <v>11760</v>
      </c>
      <c r="G26" t="s">
        <v>193</v>
      </c>
      <c r="H26" t="str">
        <f t="shared" si="0"/>
        <v>10%</v>
      </c>
      <c r="I26" s="5">
        <f t="shared" si="1"/>
        <v>1176</v>
      </c>
      <c r="J26" s="5">
        <f t="shared" si="2"/>
        <v>12936</v>
      </c>
      <c r="K26" s="5">
        <f t="shared" si="3"/>
        <v>1176</v>
      </c>
      <c r="L26" s="5">
        <f t="shared" si="4"/>
        <v>1254.7920000000001</v>
      </c>
      <c r="M26" s="5">
        <f t="shared" si="5"/>
        <v>10505.208000000001</v>
      </c>
      <c r="N26" s="5">
        <f t="shared" si="6"/>
        <v>10505.208000000001</v>
      </c>
    </row>
    <row r="27" spans="1:14" x14ac:dyDescent="0.25">
      <c r="A27">
        <v>26</v>
      </c>
      <c r="B27" t="s">
        <v>80</v>
      </c>
      <c r="C27" t="s">
        <v>81</v>
      </c>
      <c r="D27" t="s">
        <v>82</v>
      </c>
      <c r="E27" t="s">
        <v>54</v>
      </c>
      <c r="F27" s="2">
        <v>11835</v>
      </c>
      <c r="G27" t="s">
        <v>192</v>
      </c>
      <c r="H27" t="str">
        <f t="shared" si="0"/>
        <v>10%</v>
      </c>
      <c r="I27" s="5">
        <f t="shared" si="1"/>
        <v>1183.5</v>
      </c>
      <c r="J27" s="5">
        <f t="shared" si="2"/>
        <v>13018.5</v>
      </c>
      <c r="K27" s="5">
        <f t="shared" si="3"/>
        <v>1183.5</v>
      </c>
      <c r="L27" s="5">
        <f t="shared" si="4"/>
        <v>1262.7945</v>
      </c>
      <c r="M27" s="5">
        <f t="shared" si="5"/>
        <v>10572.2055</v>
      </c>
      <c r="N27" s="5">
        <f t="shared" si="6"/>
        <v>10572.2055</v>
      </c>
    </row>
    <row r="28" spans="1:14" x14ac:dyDescent="0.25">
      <c r="A28">
        <v>27</v>
      </c>
      <c r="B28" t="s">
        <v>41</v>
      </c>
      <c r="C28" t="s">
        <v>83</v>
      </c>
      <c r="D28" t="s">
        <v>84</v>
      </c>
      <c r="E28" t="s">
        <v>85</v>
      </c>
      <c r="F28" s="2">
        <v>26026</v>
      </c>
      <c r="G28" t="s">
        <v>194</v>
      </c>
      <c r="H28" t="str">
        <f t="shared" si="0"/>
        <v>16%</v>
      </c>
      <c r="I28" s="5">
        <f t="shared" si="1"/>
        <v>4164.16</v>
      </c>
      <c r="J28" s="5">
        <f t="shared" si="2"/>
        <v>30190.16</v>
      </c>
      <c r="K28" s="5">
        <f t="shared" si="3"/>
        <v>2602.6000000000004</v>
      </c>
      <c r="L28" s="5">
        <f t="shared" si="4"/>
        <v>2776.9742000000001</v>
      </c>
      <c r="M28" s="5">
        <f t="shared" si="5"/>
        <v>24810.585799999997</v>
      </c>
      <c r="N28" s="5">
        <f t="shared" si="6"/>
        <v>24810.585799999997</v>
      </c>
    </row>
    <row r="29" spans="1:14" x14ac:dyDescent="0.25">
      <c r="A29">
        <v>28</v>
      </c>
      <c r="B29" t="s">
        <v>41</v>
      </c>
      <c r="C29" t="s">
        <v>86</v>
      </c>
      <c r="D29" t="s">
        <v>87</v>
      </c>
      <c r="E29" t="s">
        <v>85</v>
      </c>
      <c r="F29" s="2">
        <v>18645</v>
      </c>
      <c r="G29" t="s">
        <v>194</v>
      </c>
      <c r="H29" t="str">
        <f t="shared" si="0"/>
        <v>16%</v>
      </c>
      <c r="I29" s="5">
        <f t="shared" si="1"/>
        <v>2983.2000000000003</v>
      </c>
      <c r="J29" s="5">
        <f t="shared" si="2"/>
        <v>21628.2</v>
      </c>
      <c r="K29" s="5">
        <f t="shared" si="3"/>
        <v>1864.5</v>
      </c>
      <c r="L29" s="5">
        <f t="shared" si="4"/>
        <v>1989.4215000000002</v>
      </c>
      <c r="M29" s="5">
        <f t="shared" si="5"/>
        <v>17774.2785</v>
      </c>
      <c r="N29" s="5">
        <f t="shared" si="6"/>
        <v>17774.2785</v>
      </c>
    </row>
    <row r="30" spans="1:14" x14ac:dyDescent="0.25">
      <c r="A30">
        <v>29</v>
      </c>
      <c r="B30" t="s">
        <v>88</v>
      </c>
      <c r="C30" t="s">
        <v>89</v>
      </c>
      <c r="D30" t="s">
        <v>90</v>
      </c>
      <c r="E30" t="s">
        <v>85</v>
      </c>
      <c r="F30" s="2">
        <v>13817</v>
      </c>
      <c r="G30" t="s">
        <v>191</v>
      </c>
      <c r="H30" t="str">
        <f t="shared" si="0"/>
        <v>10%</v>
      </c>
      <c r="I30" s="5">
        <f t="shared" si="1"/>
        <v>1381.7</v>
      </c>
      <c r="J30" s="5">
        <f t="shared" si="2"/>
        <v>15198.7</v>
      </c>
      <c r="K30" s="5">
        <f t="shared" si="3"/>
        <v>1381.7</v>
      </c>
      <c r="L30" s="5">
        <f t="shared" si="4"/>
        <v>1474.2739000000001</v>
      </c>
      <c r="M30" s="5">
        <f t="shared" si="5"/>
        <v>12342.7261</v>
      </c>
      <c r="N30" s="5">
        <f t="shared" si="6"/>
        <v>12342.7261</v>
      </c>
    </row>
    <row r="31" spans="1:14" x14ac:dyDescent="0.25">
      <c r="A31">
        <v>30</v>
      </c>
      <c r="B31" t="s">
        <v>91</v>
      </c>
      <c r="C31" t="s">
        <v>92</v>
      </c>
      <c r="D31" t="s">
        <v>93</v>
      </c>
      <c r="E31" t="s">
        <v>85</v>
      </c>
      <c r="F31" s="2">
        <v>27342</v>
      </c>
      <c r="G31" t="s">
        <v>195</v>
      </c>
      <c r="H31" t="str">
        <f t="shared" si="0"/>
        <v>10%</v>
      </c>
      <c r="I31" s="5">
        <f t="shared" si="1"/>
        <v>2734.2000000000003</v>
      </c>
      <c r="J31" s="5">
        <f t="shared" si="2"/>
        <v>30076.2</v>
      </c>
      <c r="K31" s="5">
        <f t="shared" si="3"/>
        <v>2734.2000000000003</v>
      </c>
      <c r="L31" s="5">
        <f t="shared" si="4"/>
        <v>2917.3914</v>
      </c>
      <c r="M31" s="5">
        <f t="shared" si="5"/>
        <v>24424.6086</v>
      </c>
      <c r="N31" s="5">
        <f t="shared" si="6"/>
        <v>24424.6086</v>
      </c>
    </row>
    <row r="32" spans="1:14" x14ac:dyDescent="0.25">
      <c r="A32">
        <v>31</v>
      </c>
      <c r="B32" t="s">
        <v>94</v>
      </c>
      <c r="C32" t="s">
        <v>95</v>
      </c>
      <c r="D32" t="s">
        <v>96</v>
      </c>
      <c r="E32" t="s">
        <v>85</v>
      </c>
      <c r="F32" s="2">
        <v>21494</v>
      </c>
      <c r="G32" t="s">
        <v>191</v>
      </c>
      <c r="H32" t="str">
        <f t="shared" si="0"/>
        <v>10%</v>
      </c>
      <c r="I32" s="5">
        <f t="shared" si="1"/>
        <v>2149.4</v>
      </c>
      <c r="J32" s="5">
        <f t="shared" si="2"/>
        <v>23643.4</v>
      </c>
      <c r="K32" s="5">
        <f t="shared" si="3"/>
        <v>2149.4</v>
      </c>
      <c r="L32" s="5">
        <f t="shared" si="4"/>
        <v>2293.4097999999999</v>
      </c>
      <c r="M32" s="5">
        <f t="shared" si="5"/>
        <v>19200.590199999999</v>
      </c>
      <c r="N32" s="5">
        <f t="shared" si="6"/>
        <v>19200.590199999999</v>
      </c>
    </row>
    <row r="33" spans="1:14" x14ac:dyDescent="0.25">
      <c r="A33">
        <v>32</v>
      </c>
      <c r="B33" t="s">
        <v>38</v>
      </c>
      <c r="C33" t="s">
        <v>97</v>
      </c>
      <c r="D33" t="s">
        <v>98</v>
      </c>
      <c r="E33" t="s">
        <v>85</v>
      </c>
      <c r="F33" s="2">
        <v>26961</v>
      </c>
      <c r="G33" t="s">
        <v>191</v>
      </c>
      <c r="H33" t="str">
        <f t="shared" si="0"/>
        <v>10%</v>
      </c>
      <c r="I33" s="5">
        <f t="shared" si="1"/>
        <v>2696.1000000000004</v>
      </c>
      <c r="J33" s="5">
        <f t="shared" si="2"/>
        <v>29657.1</v>
      </c>
      <c r="K33" s="5">
        <f t="shared" si="3"/>
        <v>2696.1000000000004</v>
      </c>
      <c r="L33" s="5">
        <f t="shared" si="4"/>
        <v>2876.7386999999999</v>
      </c>
      <c r="M33" s="5">
        <f t="shared" si="5"/>
        <v>24084.261299999998</v>
      </c>
      <c r="N33" s="5">
        <f t="shared" si="6"/>
        <v>24084.261299999998</v>
      </c>
    </row>
    <row r="34" spans="1:14" x14ac:dyDescent="0.25">
      <c r="A34">
        <v>33</v>
      </c>
      <c r="B34" t="s">
        <v>99</v>
      </c>
      <c r="C34" t="s">
        <v>29</v>
      </c>
      <c r="D34" t="s">
        <v>100</v>
      </c>
      <c r="E34" t="s">
        <v>85</v>
      </c>
      <c r="F34" s="2">
        <v>12207</v>
      </c>
      <c r="G34" t="s">
        <v>191</v>
      </c>
      <c r="H34" t="str">
        <f t="shared" si="0"/>
        <v>10%</v>
      </c>
      <c r="I34" s="5">
        <f t="shared" si="1"/>
        <v>1220.7</v>
      </c>
      <c r="J34" s="5">
        <f t="shared" si="2"/>
        <v>13427.7</v>
      </c>
      <c r="K34" s="5">
        <f t="shared" si="3"/>
        <v>1220.7</v>
      </c>
      <c r="L34" s="5">
        <f t="shared" si="4"/>
        <v>1302.4869000000001</v>
      </c>
      <c r="M34" s="5">
        <f t="shared" si="5"/>
        <v>10904.5131</v>
      </c>
      <c r="N34" s="5">
        <f t="shared" si="6"/>
        <v>10904.5131</v>
      </c>
    </row>
    <row r="35" spans="1:14" x14ac:dyDescent="0.25">
      <c r="A35">
        <v>34</v>
      </c>
      <c r="B35" t="s">
        <v>101</v>
      </c>
      <c r="C35" t="s">
        <v>102</v>
      </c>
      <c r="D35" t="s">
        <v>98</v>
      </c>
      <c r="E35" t="s">
        <v>85</v>
      </c>
      <c r="F35" s="2">
        <v>25646</v>
      </c>
      <c r="G35" t="s">
        <v>191</v>
      </c>
      <c r="H35" t="str">
        <f t="shared" si="0"/>
        <v>10%</v>
      </c>
      <c r="I35" s="5">
        <f t="shared" si="1"/>
        <v>2564.6000000000004</v>
      </c>
      <c r="J35" s="5">
        <f t="shared" si="2"/>
        <v>28210.6</v>
      </c>
      <c r="K35" s="5">
        <f t="shared" si="3"/>
        <v>2564.6000000000004</v>
      </c>
      <c r="L35" s="5">
        <f t="shared" si="4"/>
        <v>2736.4282000000003</v>
      </c>
      <c r="M35" s="5">
        <f t="shared" si="5"/>
        <v>22909.571799999998</v>
      </c>
      <c r="N35" s="5">
        <f t="shared" si="6"/>
        <v>22909.571799999998</v>
      </c>
    </row>
    <row r="36" spans="1:14" x14ac:dyDescent="0.25">
      <c r="A36">
        <v>35</v>
      </c>
      <c r="B36" t="s">
        <v>103</v>
      </c>
      <c r="C36" t="s">
        <v>104</v>
      </c>
      <c r="D36" t="s">
        <v>105</v>
      </c>
      <c r="E36" t="s">
        <v>85</v>
      </c>
      <c r="F36" s="2">
        <v>27193</v>
      </c>
      <c r="G36" t="s">
        <v>191</v>
      </c>
      <c r="H36" t="str">
        <f t="shared" si="0"/>
        <v>10%</v>
      </c>
      <c r="I36" s="5">
        <f t="shared" si="1"/>
        <v>2719.3</v>
      </c>
      <c r="J36" s="5">
        <f t="shared" si="2"/>
        <v>29912.3</v>
      </c>
      <c r="K36" s="5">
        <f t="shared" si="3"/>
        <v>2719.3</v>
      </c>
      <c r="L36" s="5">
        <f t="shared" si="4"/>
        <v>2901.4931000000001</v>
      </c>
      <c r="M36" s="5">
        <f t="shared" si="5"/>
        <v>24291.5069</v>
      </c>
      <c r="N36" s="5">
        <f t="shared" si="6"/>
        <v>24291.5069</v>
      </c>
    </row>
    <row r="37" spans="1:14" x14ac:dyDescent="0.25">
      <c r="A37">
        <v>36</v>
      </c>
      <c r="B37" t="s">
        <v>106</v>
      </c>
      <c r="C37" t="s">
        <v>107</v>
      </c>
      <c r="D37" t="s">
        <v>108</v>
      </c>
      <c r="E37" t="s">
        <v>85</v>
      </c>
      <c r="F37" s="2">
        <v>10251</v>
      </c>
      <c r="G37" t="s">
        <v>195</v>
      </c>
      <c r="H37" t="str">
        <f t="shared" si="0"/>
        <v>10%</v>
      </c>
      <c r="I37" s="5">
        <f t="shared" si="1"/>
        <v>1025.1000000000001</v>
      </c>
      <c r="J37" s="5">
        <f t="shared" si="2"/>
        <v>11276.1</v>
      </c>
      <c r="K37" s="5">
        <f t="shared" si="3"/>
        <v>1025.1000000000001</v>
      </c>
      <c r="L37" s="5">
        <f t="shared" si="4"/>
        <v>1093.7817</v>
      </c>
      <c r="M37" s="5">
        <f t="shared" si="5"/>
        <v>9157.2183000000005</v>
      </c>
      <c r="N37" s="5">
        <f t="shared" si="6"/>
        <v>9157.2183000000005</v>
      </c>
    </row>
    <row r="38" spans="1:14" x14ac:dyDescent="0.25">
      <c r="A38">
        <v>37</v>
      </c>
      <c r="B38" t="s">
        <v>109</v>
      </c>
      <c r="C38" t="s">
        <v>110</v>
      </c>
      <c r="D38" t="s">
        <v>36</v>
      </c>
      <c r="E38" t="s">
        <v>85</v>
      </c>
      <c r="F38" s="2">
        <v>19952</v>
      </c>
      <c r="G38" t="s">
        <v>193</v>
      </c>
      <c r="H38" t="str">
        <f t="shared" si="0"/>
        <v>10%</v>
      </c>
      <c r="I38" s="5">
        <f t="shared" si="1"/>
        <v>1995.2</v>
      </c>
      <c r="J38" s="5">
        <f t="shared" si="2"/>
        <v>21947.200000000001</v>
      </c>
      <c r="K38" s="5">
        <f t="shared" si="3"/>
        <v>1995.2</v>
      </c>
      <c r="L38" s="5">
        <f t="shared" si="4"/>
        <v>2128.8784000000001</v>
      </c>
      <c r="M38" s="5">
        <f t="shared" si="5"/>
        <v>17823.121599999999</v>
      </c>
      <c r="N38" s="5">
        <f t="shared" si="6"/>
        <v>17823.121599999999</v>
      </c>
    </row>
    <row r="39" spans="1:14" x14ac:dyDescent="0.25">
      <c r="A39">
        <v>38</v>
      </c>
      <c r="B39" t="s">
        <v>41</v>
      </c>
      <c r="C39" t="s">
        <v>97</v>
      </c>
      <c r="D39" t="s">
        <v>111</v>
      </c>
      <c r="E39" t="s">
        <v>112</v>
      </c>
      <c r="F39" s="2">
        <v>20704</v>
      </c>
      <c r="G39" t="s">
        <v>195</v>
      </c>
      <c r="H39" t="str">
        <f t="shared" si="0"/>
        <v>10%</v>
      </c>
      <c r="I39" s="5">
        <f t="shared" si="1"/>
        <v>2070.4</v>
      </c>
      <c r="J39" s="5">
        <f t="shared" si="2"/>
        <v>22774.400000000001</v>
      </c>
      <c r="K39" s="5">
        <f t="shared" si="3"/>
        <v>2070.4</v>
      </c>
      <c r="L39" s="5">
        <f t="shared" si="4"/>
        <v>2209.1168000000002</v>
      </c>
      <c r="M39" s="5">
        <f t="shared" si="5"/>
        <v>18494.8832</v>
      </c>
      <c r="N39" s="5">
        <f t="shared" si="6"/>
        <v>18494.8832</v>
      </c>
    </row>
    <row r="40" spans="1:14" x14ac:dyDescent="0.25">
      <c r="A40">
        <v>39</v>
      </c>
      <c r="B40" t="s">
        <v>113</v>
      </c>
      <c r="C40" t="s">
        <v>97</v>
      </c>
      <c r="D40" t="s">
        <v>114</v>
      </c>
      <c r="E40" t="s">
        <v>112</v>
      </c>
      <c r="F40" s="2">
        <v>25620</v>
      </c>
      <c r="G40" t="s">
        <v>192</v>
      </c>
      <c r="H40" t="str">
        <f t="shared" si="0"/>
        <v>10%</v>
      </c>
      <c r="I40" s="5">
        <f t="shared" si="1"/>
        <v>2562</v>
      </c>
      <c r="J40" s="5">
        <f t="shared" si="2"/>
        <v>28182</v>
      </c>
      <c r="K40" s="5">
        <f t="shared" si="3"/>
        <v>2562</v>
      </c>
      <c r="L40" s="5">
        <f t="shared" si="4"/>
        <v>2733.654</v>
      </c>
      <c r="M40" s="5">
        <f t="shared" si="5"/>
        <v>22886.346000000001</v>
      </c>
      <c r="N40" s="5">
        <f t="shared" si="6"/>
        <v>22886.346000000001</v>
      </c>
    </row>
    <row r="41" spans="1:14" x14ac:dyDescent="0.25">
      <c r="A41">
        <v>40</v>
      </c>
      <c r="B41" t="s">
        <v>115</v>
      </c>
      <c r="C41" t="s">
        <v>41</v>
      </c>
      <c r="D41" t="s">
        <v>116</v>
      </c>
      <c r="E41" t="s">
        <v>112</v>
      </c>
      <c r="F41" s="2">
        <v>26314</v>
      </c>
      <c r="G41" t="s">
        <v>192</v>
      </c>
      <c r="H41" t="str">
        <f t="shared" si="0"/>
        <v>10%</v>
      </c>
      <c r="I41" s="5">
        <f t="shared" si="1"/>
        <v>2631.4</v>
      </c>
      <c r="J41" s="5">
        <f t="shared" si="2"/>
        <v>28945.4</v>
      </c>
      <c r="K41" s="5">
        <f t="shared" si="3"/>
        <v>2631.4</v>
      </c>
      <c r="L41" s="5">
        <f t="shared" si="4"/>
        <v>2807.7038000000002</v>
      </c>
      <c r="M41" s="5">
        <f t="shared" si="5"/>
        <v>23506.296200000001</v>
      </c>
      <c r="N41" s="5">
        <f t="shared" si="6"/>
        <v>23506.296200000001</v>
      </c>
    </row>
    <row r="42" spans="1:14" x14ac:dyDescent="0.25">
      <c r="A42">
        <v>41</v>
      </c>
      <c r="B42" t="s">
        <v>117</v>
      </c>
      <c r="C42" t="s">
        <v>118</v>
      </c>
      <c r="D42" t="s">
        <v>119</v>
      </c>
      <c r="E42" t="s">
        <v>112</v>
      </c>
      <c r="F42" s="2">
        <v>23531</v>
      </c>
      <c r="G42" t="s">
        <v>191</v>
      </c>
      <c r="H42" t="str">
        <f t="shared" si="0"/>
        <v>10%</v>
      </c>
      <c r="I42" s="5">
        <f t="shared" si="1"/>
        <v>2353.1</v>
      </c>
      <c r="J42" s="5">
        <f t="shared" si="2"/>
        <v>25884.1</v>
      </c>
      <c r="K42" s="5">
        <f t="shared" si="3"/>
        <v>2353.1</v>
      </c>
      <c r="L42" s="5">
        <f t="shared" si="4"/>
        <v>2510.7577000000001</v>
      </c>
      <c r="M42" s="5">
        <f t="shared" si="5"/>
        <v>21020.242299999998</v>
      </c>
      <c r="N42" s="5">
        <f t="shared" si="6"/>
        <v>21020.242299999998</v>
      </c>
    </row>
    <row r="43" spans="1:14" x14ac:dyDescent="0.25">
      <c r="A43">
        <v>42</v>
      </c>
      <c r="B43" t="s">
        <v>97</v>
      </c>
      <c r="C43" t="s">
        <v>97</v>
      </c>
      <c r="D43" t="s">
        <v>120</v>
      </c>
      <c r="E43" t="s">
        <v>112</v>
      </c>
      <c r="F43" s="2">
        <v>21964</v>
      </c>
      <c r="G43" t="s">
        <v>192</v>
      </c>
      <c r="H43" t="str">
        <f t="shared" si="0"/>
        <v>10%</v>
      </c>
      <c r="I43" s="5">
        <f t="shared" si="1"/>
        <v>2196.4</v>
      </c>
      <c r="J43" s="5">
        <f t="shared" si="2"/>
        <v>24160.400000000001</v>
      </c>
      <c r="K43" s="5">
        <f t="shared" si="3"/>
        <v>2196.4</v>
      </c>
      <c r="L43" s="5">
        <f t="shared" si="4"/>
        <v>2343.5588000000002</v>
      </c>
      <c r="M43" s="5">
        <f t="shared" si="5"/>
        <v>19620.441200000001</v>
      </c>
      <c r="N43" s="5">
        <f t="shared" si="6"/>
        <v>19620.441200000001</v>
      </c>
    </row>
    <row r="44" spans="1:14" x14ac:dyDescent="0.25">
      <c r="A44">
        <v>43</v>
      </c>
      <c r="B44" t="s">
        <v>41</v>
      </c>
      <c r="C44" t="s">
        <v>121</v>
      </c>
      <c r="D44" t="s">
        <v>53</v>
      </c>
      <c r="E44" t="s">
        <v>112</v>
      </c>
      <c r="F44" s="2">
        <v>26900</v>
      </c>
      <c r="G44" t="s">
        <v>193</v>
      </c>
      <c r="H44" t="str">
        <f t="shared" si="0"/>
        <v>10%</v>
      </c>
      <c r="I44" s="5">
        <f t="shared" si="1"/>
        <v>2690</v>
      </c>
      <c r="J44" s="5">
        <f t="shared" si="2"/>
        <v>29590</v>
      </c>
      <c r="K44" s="5">
        <f t="shared" si="3"/>
        <v>2690</v>
      </c>
      <c r="L44" s="5">
        <f t="shared" si="4"/>
        <v>2870.23</v>
      </c>
      <c r="M44" s="5">
        <f t="shared" si="5"/>
        <v>24029.77</v>
      </c>
      <c r="N44" s="5">
        <f t="shared" si="6"/>
        <v>24029.77</v>
      </c>
    </row>
    <row r="45" spans="1:14" x14ac:dyDescent="0.25">
      <c r="A45">
        <v>44</v>
      </c>
      <c r="B45" t="s">
        <v>118</v>
      </c>
      <c r="C45" t="s">
        <v>122</v>
      </c>
      <c r="D45" t="s">
        <v>123</v>
      </c>
      <c r="E45" t="s">
        <v>112</v>
      </c>
      <c r="F45" s="2">
        <v>18281</v>
      </c>
      <c r="G45" t="s">
        <v>191</v>
      </c>
      <c r="H45" t="str">
        <f t="shared" si="0"/>
        <v>10%</v>
      </c>
      <c r="I45" s="5">
        <f t="shared" si="1"/>
        <v>1828.1000000000001</v>
      </c>
      <c r="J45" s="5">
        <f t="shared" si="2"/>
        <v>20109.099999999999</v>
      </c>
      <c r="K45" s="5">
        <f t="shared" si="3"/>
        <v>1828.1000000000001</v>
      </c>
      <c r="L45" s="5">
        <f t="shared" si="4"/>
        <v>1950.5827000000002</v>
      </c>
      <c r="M45" s="5">
        <f t="shared" si="5"/>
        <v>16330.417299999999</v>
      </c>
      <c r="N45" s="5">
        <f t="shared" si="6"/>
        <v>16330.417299999999</v>
      </c>
    </row>
    <row r="46" spans="1:14" x14ac:dyDescent="0.25">
      <c r="A46">
        <v>45</v>
      </c>
      <c r="B46" t="s">
        <v>57</v>
      </c>
      <c r="C46" t="s">
        <v>124</v>
      </c>
      <c r="D46" t="s">
        <v>53</v>
      </c>
      <c r="E46" t="s">
        <v>125</v>
      </c>
      <c r="F46" s="2">
        <v>26232</v>
      </c>
      <c r="G46" t="s">
        <v>193</v>
      </c>
      <c r="H46" t="str">
        <f t="shared" si="0"/>
        <v>10%</v>
      </c>
      <c r="I46" s="5">
        <f t="shared" si="1"/>
        <v>2623.2000000000003</v>
      </c>
      <c r="J46" s="5">
        <f t="shared" si="2"/>
        <v>28855.200000000001</v>
      </c>
      <c r="K46" s="5">
        <f t="shared" si="3"/>
        <v>2623.2000000000003</v>
      </c>
      <c r="L46" s="5">
        <f t="shared" si="4"/>
        <v>2798.9544000000001</v>
      </c>
      <c r="M46" s="5">
        <f t="shared" si="5"/>
        <v>23433.045600000001</v>
      </c>
      <c r="N46" s="5">
        <f t="shared" si="6"/>
        <v>23433.045600000001</v>
      </c>
    </row>
    <row r="47" spans="1:14" x14ac:dyDescent="0.25">
      <c r="A47">
        <v>46</v>
      </c>
      <c r="B47" t="s">
        <v>126</v>
      </c>
      <c r="C47" t="s">
        <v>126</v>
      </c>
      <c r="D47" t="s">
        <v>127</v>
      </c>
      <c r="E47" t="s">
        <v>125</v>
      </c>
      <c r="F47" s="2">
        <v>27677</v>
      </c>
      <c r="G47" t="s">
        <v>194</v>
      </c>
      <c r="H47" t="str">
        <f t="shared" si="0"/>
        <v>16%</v>
      </c>
      <c r="I47" s="5">
        <f t="shared" si="1"/>
        <v>4428.32</v>
      </c>
      <c r="J47" s="5">
        <f t="shared" si="2"/>
        <v>32105.32</v>
      </c>
      <c r="K47" s="5">
        <f t="shared" si="3"/>
        <v>2767.7000000000003</v>
      </c>
      <c r="L47" s="5">
        <f t="shared" si="4"/>
        <v>2953.1359000000002</v>
      </c>
      <c r="M47" s="5">
        <f t="shared" si="5"/>
        <v>26384.484099999998</v>
      </c>
      <c r="N47" s="5">
        <f t="shared" si="6"/>
        <v>26384.484099999998</v>
      </c>
    </row>
    <row r="48" spans="1:14" x14ac:dyDescent="0.25">
      <c r="A48">
        <v>47</v>
      </c>
      <c r="B48" t="s">
        <v>97</v>
      </c>
      <c r="C48" t="s">
        <v>128</v>
      </c>
      <c r="D48" t="s">
        <v>114</v>
      </c>
      <c r="E48" t="s">
        <v>125</v>
      </c>
      <c r="F48" s="2">
        <v>23479</v>
      </c>
      <c r="G48" t="s">
        <v>193</v>
      </c>
      <c r="H48" t="str">
        <f t="shared" si="0"/>
        <v>10%</v>
      </c>
      <c r="I48" s="5">
        <f t="shared" si="1"/>
        <v>2347.9</v>
      </c>
      <c r="J48" s="5">
        <f t="shared" si="2"/>
        <v>25826.9</v>
      </c>
      <c r="K48" s="5">
        <f t="shared" si="3"/>
        <v>2347.9</v>
      </c>
      <c r="L48" s="5">
        <f t="shared" si="4"/>
        <v>2505.2093</v>
      </c>
      <c r="M48" s="5">
        <f t="shared" si="5"/>
        <v>20973.790700000001</v>
      </c>
      <c r="N48" s="5">
        <f t="shared" si="6"/>
        <v>20973.790700000001</v>
      </c>
    </row>
    <row r="49" spans="1:14" x14ac:dyDescent="0.25">
      <c r="A49">
        <v>48</v>
      </c>
      <c r="B49" t="s">
        <v>129</v>
      </c>
      <c r="C49" t="s">
        <v>101</v>
      </c>
      <c r="D49" t="s">
        <v>130</v>
      </c>
      <c r="E49" t="s">
        <v>125</v>
      </c>
      <c r="F49" s="2">
        <v>26196</v>
      </c>
      <c r="G49" t="s">
        <v>193</v>
      </c>
      <c r="H49" t="str">
        <f t="shared" si="0"/>
        <v>10%</v>
      </c>
      <c r="I49" s="5">
        <f t="shared" si="1"/>
        <v>2619.6000000000004</v>
      </c>
      <c r="J49" s="5">
        <f t="shared" si="2"/>
        <v>28815.599999999999</v>
      </c>
      <c r="K49" s="5">
        <f t="shared" si="3"/>
        <v>2619.6000000000004</v>
      </c>
      <c r="L49" s="5">
        <f t="shared" si="4"/>
        <v>2795.1132000000002</v>
      </c>
      <c r="M49" s="5">
        <f t="shared" si="5"/>
        <v>23400.8868</v>
      </c>
      <c r="N49" s="5">
        <f t="shared" si="6"/>
        <v>23400.8868</v>
      </c>
    </row>
    <row r="50" spans="1:14" x14ac:dyDescent="0.25">
      <c r="A50">
        <v>49</v>
      </c>
      <c r="B50" t="s">
        <v>51</v>
      </c>
      <c r="C50" t="s">
        <v>131</v>
      </c>
      <c r="D50" t="s">
        <v>132</v>
      </c>
      <c r="E50" t="s">
        <v>133</v>
      </c>
      <c r="F50" s="2">
        <v>20442</v>
      </c>
      <c r="G50" t="s">
        <v>194</v>
      </c>
      <c r="H50" t="str">
        <f t="shared" si="0"/>
        <v>16%</v>
      </c>
      <c r="I50" s="5">
        <f t="shared" si="1"/>
        <v>3270.7200000000003</v>
      </c>
      <c r="J50" s="5">
        <f t="shared" si="2"/>
        <v>23712.720000000001</v>
      </c>
      <c r="K50" s="5">
        <f t="shared" si="3"/>
        <v>2044.2</v>
      </c>
      <c r="L50" s="5">
        <f t="shared" si="4"/>
        <v>2181.1614</v>
      </c>
      <c r="M50" s="5">
        <f t="shared" si="5"/>
        <v>19487.3586</v>
      </c>
      <c r="N50" s="5">
        <f t="shared" si="6"/>
        <v>19487.3586</v>
      </c>
    </row>
    <row r="51" spans="1:14" x14ac:dyDescent="0.25">
      <c r="A51">
        <v>50</v>
      </c>
      <c r="B51" t="s">
        <v>134</v>
      </c>
      <c r="C51" t="s">
        <v>135</v>
      </c>
      <c r="D51" t="s">
        <v>136</v>
      </c>
      <c r="E51" t="s">
        <v>133</v>
      </c>
      <c r="F51" s="2">
        <v>16775</v>
      </c>
      <c r="G51" t="s">
        <v>194</v>
      </c>
      <c r="H51" t="str">
        <f t="shared" si="0"/>
        <v>16%</v>
      </c>
      <c r="I51" s="5">
        <f t="shared" si="1"/>
        <v>2684</v>
      </c>
      <c r="J51" s="5">
        <f t="shared" si="2"/>
        <v>19459</v>
      </c>
      <c r="K51" s="5">
        <f t="shared" si="3"/>
        <v>1677.5</v>
      </c>
      <c r="L51" s="5">
        <f t="shared" si="4"/>
        <v>1789.8925000000002</v>
      </c>
      <c r="M51" s="5">
        <f t="shared" si="5"/>
        <v>15991.6075</v>
      </c>
      <c r="N51" s="5">
        <f t="shared" si="6"/>
        <v>15991.6075</v>
      </c>
    </row>
    <row r="52" spans="1:14" x14ac:dyDescent="0.25">
      <c r="A52">
        <v>51</v>
      </c>
      <c r="B52" t="s">
        <v>137</v>
      </c>
      <c r="C52" t="s">
        <v>9</v>
      </c>
      <c r="D52" t="s">
        <v>50</v>
      </c>
      <c r="E52" t="s">
        <v>133</v>
      </c>
      <c r="F52" s="2">
        <v>27803</v>
      </c>
      <c r="G52" t="s">
        <v>195</v>
      </c>
      <c r="H52" t="str">
        <f t="shared" si="0"/>
        <v>10%</v>
      </c>
      <c r="I52" s="5">
        <f t="shared" si="1"/>
        <v>2780.3</v>
      </c>
      <c r="J52" s="5">
        <f t="shared" si="2"/>
        <v>30583.3</v>
      </c>
      <c r="K52" s="5">
        <f t="shared" si="3"/>
        <v>2780.3</v>
      </c>
      <c r="L52" s="5">
        <f t="shared" si="4"/>
        <v>2966.5801000000001</v>
      </c>
      <c r="M52" s="5">
        <f t="shared" si="5"/>
        <v>24836.419900000001</v>
      </c>
      <c r="N52" s="5">
        <f t="shared" si="6"/>
        <v>24836.419900000001</v>
      </c>
    </row>
    <row r="53" spans="1:14" x14ac:dyDescent="0.25">
      <c r="A53">
        <v>52</v>
      </c>
      <c r="B53" t="s">
        <v>138</v>
      </c>
      <c r="C53" t="s">
        <v>61</v>
      </c>
      <c r="D53" t="s">
        <v>139</v>
      </c>
      <c r="E53" t="s">
        <v>133</v>
      </c>
      <c r="F53" s="2">
        <v>10096</v>
      </c>
      <c r="G53" t="s">
        <v>192</v>
      </c>
      <c r="H53" t="str">
        <f t="shared" si="0"/>
        <v>10%</v>
      </c>
      <c r="I53" s="5">
        <f t="shared" si="1"/>
        <v>1009.6</v>
      </c>
      <c r="J53" s="5">
        <f t="shared" si="2"/>
        <v>11105.6</v>
      </c>
      <c r="K53" s="5">
        <f t="shared" si="3"/>
        <v>1009.6</v>
      </c>
      <c r="L53" s="5">
        <f t="shared" si="4"/>
        <v>1077.2432000000001</v>
      </c>
      <c r="M53" s="5">
        <f t="shared" si="5"/>
        <v>9018.7567999999992</v>
      </c>
      <c r="N53" s="5">
        <f t="shared" si="6"/>
        <v>9018.7567999999992</v>
      </c>
    </row>
    <row r="54" spans="1:14" x14ac:dyDescent="0.25">
      <c r="A54">
        <v>53</v>
      </c>
      <c r="B54" t="s">
        <v>97</v>
      </c>
      <c r="C54" t="s">
        <v>32</v>
      </c>
      <c r="D54" t="s">
        <v>140</v>
      </c>
      <c r="E54" t="s">
        <v>133</v>
      </c>
      <c r="F54" s="2">
        <v>20733</v>
      </c>
      <c r="G54" t="s">
        <v>191</v>
      </c>
      <c r="H54" t="str">
        <f t="shared" si="0"/>
        <v>10%</v>
      </c>
      <c r="I54" s="5">
        <f t="shared" si="1"/>
        <v>2073.3000000000002</v>
      </c>
      <c r="J54" s="5">
        <f t="shared" si="2"/>
        <v>22806.3</v>
      </c>
      <c r="K54" s="5">
        <f t="shared" si="3"/>
        <v>2073.3000000000002</v>
      </c>
      <c r="L54" s="5">
        <f t="shared" si="4"/>
        <v>2212.2111</v>
      </c>
      <c r="M54" s="5">
        <f t="shared" si="5"/>
        <v>18520.7889</v>
      </c>
      <c r="N54" s="5">
        <f t="shared" si="6"/>
        <v>18520.7889</v>
      </c>
    </row>
    <row r="55" spans="1:14" x14ac:dyDescent="0.25">
      <c r="A55">
        <v>54</v>
      </c>
      <c r="B55" t="s">
        <v>141</v>
      </c>
      <c r="C55" t="s">
        <v>142</v>
      </c>
      <c r="D55" t="s">
        <v>143</v>
      </c>
      <c r="E55" t="s">
        <v>133</v>
      </c>
      <c r="F55" s="2">
        <v>20218</v>
      </c>
      <c r="G55" t="s">
        <v>195</v>
      </c>
      <c r="H55" t="str">
        <f t="shared" si="0"/>
        <v>10%</v>
      </c>
      <c r="I55" s="5">
        <f t="shared" si="1"/>
        <v>2021.8000000000002</v>
      </c>
      <c r="J55" s="5">
        <f t="shared" si="2"/>
        <v>22239.8</v>
      </c>
      <c r="K55" s="5">
        <f t="shared" si="3"/>
        <v>2021.8000000000002</v>
      </c>
      <c r="L55" s="5">
        <f t="shared" si="4"/>
        <v>2157.2606000000001</v>
      </c>
      <c r="M55" s="5">
        <f t="shared" si="5"/>
        <v>18060.739399999999</v>
      </c>
      <c r="N55" s="5">
        <f t="shared" si="6"/>
        <v>18060.739399999999</v>
      </c>
    </row>
    <row r="56" spans="1:14" x14ac:dyDescent="0.25">
      <c r="A56">
        <v>55</v>
      </c>
      <c r="B56" t="s">
        <v>144</v>
      </c>
      <c r="C56" t="s">
        <v>92</v>
      </c>
      <c r="D56" t="s">
        <v>42</v>
      </c>
      <c r="E56" t="s">
        <v>133</v>
      </c>
      <c r="F56" s="2">
        <v>21629</v>
      </c>
      <c r="G56" t="s">
        <v>192</v>
      </c>
      <c r="H56" t="str">
        <f t="shared" si="0"/>
        <v>10%</v>
      </c>
      <c r="I56" s="5">
        <f t="shared" si="1"/>
        <v>2162.9</v>
      </c>
      <c r="J56" s="5">
        <f t="shared" si="2"/>
        <v>23791.9</v>
      </c>
      <c r="K56" s="5">
        <f t="shared" si="3"/>
        <v>2162.9</v>
      </c>
      <c r="L56" s="5">
        <f t="shared" si="4"/>
        <v>2307.8143</v>
      </c>
      <c r="M56" s="5">
        <f t="shared" si="5"/>
        <v>19321.185700000002</v>
      </c>
      <c r="N56" s="5">
        <f t="shared" si="6"/>
        <v>19321.185700000002</v>
      </c>
    </row>
    <row r="57" spans="1:14" x14ac:dyDescent="0.25">
      <c r="A57">
        <v>56</v>
      </c>
      <c r="B57" t="s">
        <v>145</v>
      </c>
      <c r="C57" t="s">
        <v>146</v>
      </c>
      <c r="D57" t="s">
        <v>147</v>
      </c>
      <c r="E57" t="s">
        <v>133</v>
      </c>
      <c r="F57" s="2">
        <v>13684</v>
      </c>
      <c r="G57" t="s">
        <v>191</v>
      </c>
      <c r="H57" t="str">
        <f t="shared" si="0"/>
        <v>10%</v>
      </c>
      <c r="I57" s="5">
        <f t="shared" si="1"/>
        <v>1368.4</v>
      </c>
      <c r="J57" s="5">
        <f t="shared" si="2"/>
        <v>15052.4</v>
      </c>
      <c r="K57" s="5">
        <f t="shared" si="3"/>
        <v>1368.4</v>
      </c>
      <c r="L57" s="5">
        <f t="shared" si="4"/>
        <v>1460.0828000000001</v>
      </c>
      <c r="M57" s="5">
        <f t="shared" si="5"/>
        <v>12223.9172</v>
      </c>
      <c r="N57" s="5">
        <f t="shared" si="6"/>
        <v>12223.9172</v>
      </c>
    </row>
    <row r="58" spans="1:14" x14ac:dyDescent="0.25">
      <c r="A58">
        <v>57</v>
      </c>
      <c r="B58" t="s">
        <v>148</v>
      </c>
      <c r="C58" t="s">
        <v>149</v>
      </c>
      <c r="D58" t="s">
        <v>14</v>
      </c>
      <c r="E58" t="s">
        <v>133</v>
      </c>
      <c r="F58" s="2">
        <v>10474</v>
      </c>
      <c r="G58" t="s">
        <v>192</v>
      </c>
      <c r="H58" t="str">
        <f t="shared" si="0"/>
        <v>10%</v>
      </c>
      <c r="I58" s="5">
        <f t="shared" si="1"/>
        <v>1047.4000000000001</v>
      </c>
      <c r="J58" s="5">
        <f t="shared" si="2"/>
        <v>11521.4</v>
      </c>
      <c r="K58" s="5">
        <f t="shared" si="3"/>
        <v>1047.4000000000001</v>
      </c>
      <c r="L58" s="5">
        <f t="shared" si="4"/>
        <v>1117.5758000000001</v>
      </c>
      <c r="M58" s="5">
        <f t="shared" si="5"/>
        <v>9356.4241999999995</v>
      </c>
      <c r="N58" s="5">
        <f t="shared" si="6"/>
        <v>9356.4241999999995</v>
      </c>
    </row>
    <row r="59" spans="1:14" x14ac:dyDescent="0.25">
      <c r="A59">
        <v>58</v>
      </c>
      <c r="B59" t="s">
        <v>150</v>
      </c>
      <c r="C59" t="s">
        <v>97</v>
      </c>
      <c r="D59" t="s">
        <v>151</v>
      </c>
      <c r="E59" t="s">
        <v>133</v>
      </c>
      <c r="F59" s="2">
        <v>29782</v>
      </c>
      <c r="G59" t="s">
        <v>191</v>
      </c>
      <c r="H59" t="str">
        <f t="shared" si="0"/>
        <v>10%</v>
      </c>
      <c r="I59" s="5">
        <f t="shared" si="1"/>
        <v>2978.2000000000003</v>
      </c>
      <c r="J59" s="5">
        <f t="shared" si="2"/>
        <v>32760.2</v>
      </c>
      <c r="K59" s="5">
        <f t="shared" si="3"/>
        <v>2978.2000000000003</v>
      </c>
      <c r="L59" s="5">
        <f t="shared" si="4"/>
        <v>3177.7393999999999</v>
      </c>
      <c r="M59" s="5">
        <f t="shared" si="5"/>
        <v>26604.260600000001</v>
      </c>
      <c r="N59" s="5">
        <f t="shared" si="6"/>
        <v>26604.260600000001</v>
      </c>
    </row>
    <row r="60" spans="1:14" x14ac:dyDescent="0.25">
      <c r="A60">
        <v>59</v>
      </c>
      <c r="B60" t="s">
        <v>152</v>
      </c>
      <c r="C60" t="s">
        <v>153</v>
      </c>
      <c r="D60" t="s">
        <v>154</v>
      </c>
      <c r="E60" t="s">
        <v>133</v>
      </c>
      <c r="F60" s="2">
        <v>29563</v>
      </c>
      <c r="G60" t="s">
        <v>195</v>
      </c>
      <c r="H60" t="str">
        <f t="shared" si="0"/>
        <v>10%</v>
      </c>
      <c r="I60" s="5">
        <f t="shared" si="1"/>
        <v>2956.3</v>
      </c>
      <c r="J60" s="5">
        <f t="shared" si="2"/>
        <v>32519.3</v>
      </c>
      <c r="K60" s="5">
        <f t="shared" si="3"/>
        <v>2956.3</v>
      </c>
      <c r="L60" s="5">
        <f t="shared" si="4"/>
        <v>3154.3721</v>
      </c>
      <c r="M60" s="5">
        <f t="shared" si="5"/>
        <v>26408.627899999999</v>
      </c>
      <c r="N60" s="5">
        <f t="shared" si="6"/>
        <v>26408.627899999999</v>
      </c>
    </row>
    <row r="61" spans="1:14" x14ac:dyDescent="0.25">
      <c r="A61">
        <v>60</v>
      </c>
      <c r="B61" t="s">
        <v>29</v>
      </c>
      <c r="C61" t="s">
        <v>9</v>
      </c>
      <c r="D61" t="s">
        <v>155</v>
      </c>
      <c r="E61" t="s">
        <v>133</v>
      </c>
      <c r="F61" s="2">
        <v>23807</v>
      </c>
      <c r="G61" t="s">
        <v>193</v>
      </c>
      <c r="H61" t="str">
        <f t="shared" si="0"/>
        <v>10%</v>
      </c>
      <c r="I61" s="5">
        <f t="shared" si="1"/>
        <v>2380.7000000000003</v>
      </c>
      <c r="J61" s="5">
        <f t="shared" si="2"/>
        <v>26187.7</v>
      </c>
      <c r="K61" s="5">
        <f t="shared" si="3"/>
        <v>2380.7000000000003</v>
      </c>
      <c r="L61" s="5">
        <f t="shared" si="4"/>
        <v>2540.2069000000001</v>
      </c>
      <c r="M61" s="5">
        <f t="shared" si="5"/>
        <v>21266.793099999999</v>
      </c>
      <c r="N61" s="5">
        <f t="shared" si="6"/>
        <v>21266.793099999999</v>
      </c>
    </row>
    <row r="62" spans="1:14" x14ac:dyDescent="0.25">
      <c r="A62">
        <v>61</v>
      </c>
      <c r="B62" t="s">
        <v>60</v>
      </c>
      <c r="C62" t="s">
        <v>156</v>
      </c>
      <c r="D62" t="s">
        <v>157</v>
      </c>
      <c r="E62" t="s">
        <v>133</v>
      </c>
      <c r="F62" s="2">
        <v>25879</v>
      </c>
      <c r="G62" t="s">
        <v>191</v>
      </c>
      <c r="H62" t="str">
        <f t="shared" si="0"/>
        <v>10%</v>
      </c>
      <c r="I62" s="5">
        <f t="shared" si="1"/>
        <v>2587.9</v>
      </c>
      <c r="J62" s="5">
        <f t="shared" si="2"/>
        <v>28466.9</v>
      </c>
      <c r="K62" s="5">
        <f t="shared" si="3"/>
        <v>2587.9</v>
      </c>
      <c r="L62" s="5">
        <f t="shared" si="4"/>
        <v>2761.2892999999999</v>
      </c>
      <c r="M62" s="5">
        <f t="shared" si="5"/>
        <v>23117.7107</v>
      </c>
      <c r="N62" s="5">
        <f t="shared" si="6"/>
        <v>23117.7107</v>
      </c>
    </row>
    <row r="63" spans="1:14" x14ac:dyDescent="0.25">
      <c r="A63">
        <v>62</v>
      </c>
      <c r="B63" t="s">
        <v>158</v>
      </c>
      <c r="C63" t="s">
        <v>104</v>
      </c>
      <c r="D63" t="s">
        <v>159</v>
      </c>
      <c r="E63" t="s">
        <v>133</v>
      </c>
      <c r="F63" s="2">
        <v>16734</v>
      </c>
      <c r="G63" t="s">
        <v>194</v>
      </c>
      <c r="H63" t="str">
        <f t="shared" si="0"/>
        <v>16%</v>
      </c>
      <c r="I63" s="5">
        <f t="shared" si="1"/>
        <v>2677.44</v>
      </c>
      <c r="J63" s="5">
        <f t="shared" si="2"/>
        <v>19411.439999999999</v>
      </c>
      <c r="K63" s="5">
        <f t="shared" si="3"/>
        <v>1673.4</v>
      </c>
      <c r="L63" s="5">
        <f t="shared" si="4"/>
        <v>1785.5178000000001</v>
      </c>
      <c r="M63" s="5">
        <f t="shared" si="5"/>
        <v>15952.522199999998</v>
      </c>
      <c r="N63" s="5">
        <f t="shared" si="6"/>
        <v>15952.522199999998</v>
      </c>
    </row>
    <row r="64" spans="1:14" x14ac:dyDescent="0.25">
      <c r="A64">
        <v>63</v>
      </c>
      <c r="B64" t="s">
        <v>160</v>
      </c>
      <c r="C64" t="s">
        <v>161</v>
      </c>
      <c r="D64" t="s">
        <v>162</v>
      </c>
      <c r="E64" t="s">
        <v>133</v>
      </c>
      <c r="F64" s="2">
        <v>28103</v>
      </c>
      <c r="G64" t="s">
        <v>191</v>
      </c>
      <c r="H64" t="str">
        <f t="shared" si="0"/>
        <v>10%</v>
      </c>
      <c r="I64" s="5">
        <f t="shared" si="1"/>
        <v>2810.3</v>
      </c>
      <c r="J64" s="5">
        <f t="shared" si="2"/>
        <v>30913.3</v>
      </c>
      <c r="K64" s="5">
        <f t="shared" si="3"/>
        <v>2810.3</v>
      </c>
      <c r="L64" s="5">
        <f t="shared" si="4"/>
        <v>2998.5900999999999</v>
      </c>
      <c r="M64" s="5">
        <f t="shared" si="5"/>
        <v>25104.409899999999</v>
      </c>
      <c r="N64" s="5">
        <f t="shared" si="6"/>
        <v>25104.409899999999</v>
      </c>
    </row>
    <row r="65" spans="1:14" x14ac:dyDescent="0.25">
      <c r="A65">
        <v>64</v>
      </c>
      <c r="B65" t="s">
        <v>9</v>
      </c>
      <c r="C65" t="s">
        <v>81</v>
      </c>
      <c r="D65" t="s">
        <v>163</v>
      </c>
      <c r="E65" t="s">
        <v>133</v>
      </c>
      <c r="F65" s="2">
        <v>29446</v>
      </c>
      <c r="G65" t="s">
        <v>192</v>
      </c>
      <c r="H65" t="str">
        <f t="shared" si="0"/>
        <v>10%</v>
      </c>
      <c r="I65" s="5">
        <f t="shared" si="1"/>
        <v>2944.6000000000004</v>
      </c>
      <c r="J65" s="5">
        <f t="shared" si="2"/>
        <v>32390.6</v>
      </c>
      <c r="K65" s="5">
        <f t="shared" si="3"/>
        <v>2944.6000000000004</v>
      </c>
      <c r="L65" s="5">
        <f t="shared" si="4"/>
        <v>3141.8881999999999</v>
      </c>
      <c r="M65" s="5">
        <f t="shared" si="5"/>
        <v>26304.111799999999</v>
      </c>
      <c r="N65" s="5">
        <f t="shared" si="6"/>
        <v>26304.111799999999</v>
      </c>
    </row>
    <row r="66" spans="1:14" x14ac:dyDescent="0.25">
      <c r="A66">
        <v>65</v>
      </c>
      <c r="B66" t="s">
        <v>164</v>
      </c>
      <c r="C66" t="s">
        <v>19</v>
      </c>
      <c r="D66" t="s">
        <v>165</v>
      </c>
      <c r="E66" t="s">
        <v>133</v>
      </c>
      <c r="F66" s="2">
        <v>14025</v>
      </c>
      <c r="G66" t="s">
        <v>194</v>
      </c>
      <c r="H66" t="str">
        <f t="shared" si="0"/>
        <v>16%</v>
      </c>
      <c r="I66" s="5">
        <f t="shared" si="1"/>
        <v>2244</v>
      </c>
      <c r="J66" s="5">
        <f t="shared" si="2"/>
        <v>16269</v>
      </c>
      <c r="K66" s="5">
        <f t="shared" si="3"/>
        <v>1402.5</v>
      </c>
      <c r="L66" s="5">
        <f t="shared" si="4"/>
        <v>1496.4675</v>
      </c>
      <c r="M66" s="5">
        <f t="shared" si="5"/>
        <v>13370.032499999999</v>
      </c>
      <c r="N66" s="5">
        <f t="shared" si="6"/>
        <v>13370.032499999999</v>
      </c>
    </row>
    <row r="67" spans="1:14" x14ac:dyDescent="0.25">
      <c r="A67">
        <v>66</v>
      </c>
      <c r="B67" t="s">
        <v>166</v>
      </c>
      <c r="C67" t="s">
        <v>167</v>
      </c>
      <c r="D67" t="s">
        <v>168</v>
      </c>
      <c r="E67" t="s">
        <v>133</v>
      </c>
      <c r="F67" s="2">
        <v>15509</v>
      </c>
      <c r="G67" t="s">
        <v>195</v>
      </c>
      <c r="H67" t="str">
        <f t="shared" ref="H67:H79" si="7">IF($G67="CDMX","16%","10%")</f>
        <v>10%</v>
      </c>
      <c r="I67" s="5">
        <f t="shared" ref="I67:I79" si="8">$F67*$H67</f>
        <v>1550.9</v>
      </c>
      <c r="J67" s="5">
        <f t="shared" ref="J67:J79" si="9">SUM($F67,$I67)</f>
        <v>17059.900000000001</v>
      </c>
      <c r="K67" s="5">
        <f t="shared" ref="K67:K79" si="10">$F67*$Q$5</f>
        <v>1550.9</v>
      </c>
      <c r="L67" s="5">
        <f t="shared" ref="L67:L79" si="11">$F67*$R$5</f>
        <v>1654.8103000000001</v>
      </c>
      <c r="M67" s="5">
        <f t="shared" ref="M67:M79" si="12">$J67-K67-L67</f>
        <v>13854.189700000003</v>
      </c>
      <c r="N67" s="5">
        <f t="shared" ref="N67:N79" si="13">F67+F67*IF($G67="CDMX","16%","10%")-F67*$Q$5-F67*$R$5</f>
        <v>13854.189700000003</v>
      </c>
    </row>
    <row r="68" spans="1:14" x14ac:dyDescent="0.25">
      <c r="A68">
        <v>67</v>
      </c>
      <c r="B68" t="s">
        <v>118</v>
      </c>
      <c r="C68" t="s">
        <v>169</v>
      </c>
      <c r="D68" t="s">
        <v>151</v>
      </c>
      <c r="E68" t="s">
        <v>133</v>
      </c>
      <c r="F68" s="2">
        <v>24483</v>
      </c>
      <c r="G68" t="s">
        <v>194</v>
      </c>
      <c r="H68" t="str">
        <f t="shared" si="7"/>
        <v>16%</v>
      </c>
      <c r="I68" s="5">
        <f t="shared" si="8"/>
        <v>3917.28</v>
      </c>
      <c r="J68" s="5">
        <f t="shared" si="9"/>
        <v>28400.28</v>
      </c>
      <c r="K68" s="5">
        <f t="shared" si="10"/>
        <v>2448.3000000000002</v>
      </c>
      <c r="L68" s="5">
        <f t="shared" si="11"/>
        <v>2612.3361</v>
      </c>
      <c r="M68" s="5">
        <f t="shared" si="12"/>
        <v>23339.643899999999</v>
      </c>
      <c r="N68" s="5">
        <f t="shared" si="13"/>
        <v>23339.643899999999</v>
      </c>
    </row>
    <row r="69" spans="1:14" x14ac:dyDescent="0.25">
      <c r="A69">
        <v>68</v>
      </c>
      <c r="B69" t="s">
        <v>170</v>
      </c>
      <c r="C69" t="s">
        <v>69</v>
      </c>
      <c r="D69" t="s">
        <v>171</v>
      </c>
      <c r="E69" t="s">
        <v>133</v>
      </c>
      <c r="F69" s="2">
        <v>15338</v>
      </c>
      <c r="G69" t="s">
        <v>191</v>
      </c>
      <c r="H69" t="str">
        <f t="shared" si="7"/>
        <v>10%</v>
      </c>
      <c r="I69" s="5">
        <f t="shared" si="8"/>
        <v>1533.8000000000002</v>
      </c>
      <c r="J69" s="5">
        <f t="shared" si="9"/>
        <v>16871.8</v>
      </c>
      <c r="K69" s="5">
        <f t="shared" si="10"/>
        <v>1533.8000000000002</v>
      </c>
      <c r="L69" s="5">
        <f t="shared" si="11"/>
        <v>1636.5646000000002</v>
      </c>
      <c r="M69" s="5">
        <f t="shared" si="12"/>
        <v>13701.4354</v>
      </c>
      <c r="N69" s="5">
        <f t="shared" si="13"/>
        <v>13701.4354</v>
      </c>
    </row>
    <row r="70" spans="1:14" x14ac:dyDescent="0.25">
      <c r="A70">
        <v>69</v>
      </c>
      <c r="B70" t="s">
        <v>29</v>
      </c>
      <c r="C70" t="s">
        <v>172</v>
      </c>
      <c r="D70" t="s">
        <v>173</v>
      </c>
      <c r="E70" t="s">
        <v>133</v>
      </c>
      <c r="F70" s="2">
        <v>18589</v>
      </c>
      <c r="G70" t="s">
        <v>191</v>
      </c>
      <c r="H70" t="str">
        <f t="shared" si="7"/>
        <v>10%</v>
      </c>
      <c r="I70" s="5">
        <f t="shared" si="8"/>
        <v>1858.9</v>
      </c>
      <c r="J70" s="5">
        <f t="shared" si="9"/>
        <v>20447.900000000001</v>
      </c>
      <c r="K70" s="5">
        <f t="shared" si="10"/>
        <v>1858.9</v>
      </c>
      <c r="L70" s="5">
        <f t="shared" si="11"/>
        <v>1983.4463000000001</v>
      </c>
      <c r="M70" s="5">
        <f t="shared" si="12"/>
        <v>16605.5537</v>
      </c>
      <c r="N70" s="5">
        <f t="shared" si="13"/>
        <v>16605.5537</v>
      </c>
    </row>
    <row r="71" spans="1:14" x14ac:dyDescent="0.25">
      <c r="A71">
        <v>70</v>
      </c>
      <c r="B71" t="s">
        <v>174</v>
      </c>
      <c r="C71" t="s">
        <v>60</v>
      </c>
      <c r="D71" t="s">
        <v>114</v>
      </c>
      <c r="E71" t="s">
        <v>133</v>
      </c>
      <c r="F71" s="2">
        <v>25669</v>
      </c>
      <c r="G71" t="s">
        <v>194</v>
      </c>
      <c r="H71" t="str">
        <f t="shared" si="7"/>
        <v>16%</v>
      </c>
      <c r="I71" s="5">
        <f t="shared" si="8"/>
        <v>4107.04</v>
      </c>
      <c r="J71" s="5">
        <f t="shared" si="9"/>
        <v>29776.04</v>
      </c>
      <c r="K71" s="5">
        <f t="shared" si="10"/>
        <v>2566.9</v>
      </c>
      <c r="L71" s="5">
        <f t="shared" si="11"/>
        <v>2738.8823000000002</v>
      </c>
      <c r="M71" s="5">
        <f t="shared" si="12"/>
        <v>24470.257699999998</v>
      </c>
      <c r="N71" s="5">
        <f t="shared" si="13"/>
        <v>24470.257699999998</v>
      </c>
    </row>
    <row r="72" spans="1:14" x14ac:dyDescent="0.25">
      <c r="A72">
        <v>71</v>
      </c>
      <c r="B72" t="s">
        <v>29</v>
      </c>
      <c r="C72" t="s">
        <v>175</v>
      </c>
      <c r="D72" t="s">
        <v>176</v>
      </c>
      <c r="E72" t="s">
        <v>133</v>
      </c>
      <c r="F72" s="2">
        <v>27027</v>
      </c>
      <c r="G72" t="s">
        <v>193</v>
      </c>
      <c r="H72" t="str">
        <f t="shared" si="7"/>
        <v>10%</v>
      </c>
      <c r="I72" s="5">
        <f t="shared" si="8"/>
        <v>2702.7000000000003</v>
      </c>
      <c r="J72" s="5">
        <f t="shared" si="9"/>
        <v>29729.7</v>
      </c>
      <c r="K72" s="5">
        <f t="shared" si="10"/>
        <v>2702.7000000000003</v>
      </c>
      <c r="L72" s="5">
        <f t="shared" si="11"/>
        <v>2883.7809000000002</v>
      </c>
      <c r="M72" s="5">
        <f t="shared" si="12"/>
        <v>24143.219099999998</v>
      </c>
      <c r="N72" s="5">
        <f t="shared" si="13"/>
        <v>24143.219099999998</v>
      </c>
    </row>
    <row r="73" spans="1:14" x14ac:dyDescent="0.25">
      <c r="A73">
        <v>72</v>
      </c>
      <c r="B73" t="s">
        <v>177</v>
      </c>
      <c r="C73" t="s">
        <v>51</v>
      </c>
      <c r="D73" t="s">
        <v>178</v>
      </c>
      <c r="E73" t="s">
        <v>133</v>
      </c>
      <c r="F73" s="2">
        <v>20456</v>
      </c>
      <c r="G73" t="s">
        <v>195</v>
      </c>
      <c r="H73" t="str">
        <f t="shared" si="7"/>
        <v>10%</v>
      </c>
      <c r="I73" s="5">
        <f t="shared" si="8"/>
        <v>2045.6000000000001</v>
      </c>
      <c r="J73" s="5">
        <f t="shared" si="9"/>
        <v>22501.599999999999</v>
      </c>
      <c r="K73" s="5">
        <f t="shared" si="10"/>
        <v>2045.6000000000001</v>
      </c>
      <c r="L73" s="5">
        <f t="shared" si="11"/>
        <v>2182.6552000000001</v>
      </c>
      <c r="M73" s="5">
        <f t="shared" si="12"/>
        <v>18273.344799999999</v>
      </c>
      <c r="N73" s="5">
        <f t="shared" si="13"/>
        <v>18273.344799999999</v>
      </c>
    </row>
    <row r="74" spans="1:14" x14ac:dyDescent="0.25">
      <c r="A74">
        <v>73</v>
      </c>
      <c r="B74" t="s">
        <v>179</v>
      </c>
      <c r="C74" t="s">
        <v>180</v>
      </c>
      <c r="D74" t="s">
        <v>181</v>
      </c>
      <c r="E74" t="s">
        <v>133</v>
      </c>
      <c r="F74" s="2">
        <v>19117</v>
      </c>
      <c r="G74" t="s">
        <v>195</v>
      </c>
      <c r="H74" t="str">
        <f t="shared" si="7"/>
        <v>10%</v>
      </c>
      <c r="I74" s="5">
        <f t="shared" si="8"/>
        <v>1911.7</v>
      </c>
      <c r="J74" s="5">
        <f t="shared" si="9"/>
        <v>21028.7</v>
      </c>
      <c r="K74" s="5">
        <f t="shared" si="10"/>
        <v>1911.7</v>
      </c>
      <c r="L74" s="5">
        <f t="shared" si="11"/>
        <v>2039.7839000000001</v>
      </c>
      <c r="M74" s="5">
        <f t="shared" si="12"/>
        <v>17077.216100000001</v>
      </c>
      <c r="N74" s="5">
        <f t="shared" si="13"/>
        <v>17077.216100000001</v>
      </c>
    </row>
    <row r="75" spans="1:14" x14ac:dyDescent="0.25">
      <c r="A75">
        <v>74</v>
      </c>
      <c r="B75" t="s">
        <v>182</v>
      </c>
      <c r="C75" t="s">
        <v>29</v>
      </c>
      <c r="D75" t="s">
        <v>183</v>
      </c>
      <c r="E75" t="s">
        <v>133</v>
      </c>
      <c r="F75" s="2">
        <v>28605</v>
      </c>
      <c r="G75" t="s">
        <v>195</v>
      </c>
      <c r="H75" t="str">
        <f t="shared" si="7"/>
        <v>10%</v>
      </c>
      <c r="I75" s="5">
        <f t="shared" si="8"/>
        <v>2860.5</v>
      </c>
      <c r="J75" s="5">
        <f t="shared" si="9"/>
        <v>31465.5</v>
      </c>
      <c r="K75" s="5">
        <f t="shared" si="10"/>
        <v>2860.5</v>
      </c>
      <c r="L75" s="5">
        <f t="shared" si="11"/>
        <v>3052.1534999999999</v>
      </c>
      <c r="M75" s="5">
        <f t="shared" si="12"/>
        <v>25552.8465</v>
      </c>
      <c r="N75" s="5">
        <f t="shared" si="13"/>
        <v>25552.8465</v>
      </c>
    </row>
    <row r="76" spans="1:14" x14ac:dyDescent="0.25">
      <c r="A76">
        <v>75</v>
      </c>
      <c r="B76" t="s">
        <v>184</v>
      </c>
      <c r="C76" t="s">
        <v>185</v>
      </c>
      <c r="D76" t="s">
        <v>186</v>
      </c>
      <c r="E76" t="s">
        <v>133</v>
      </c>
      <c r="F76" s="2">
        <v>26112</v>
      </c>
      <c r="G76" t="s">
        <v>192</v>
      </c>
      <c r="H76" t="str">
        <f t="shared" si="7"/>
        <v>10%</v>
      </c>
      <c r="I76" s="5">
        <f t="shared" si="8"/>
        <v>2611.2000000000003</v>
      </c>
      <c r="J76" s="5">
        <f t="shared" si="9"/>
        <v>28723.200000000001</v>
      </c>
      <c r="K76" s="5">
        <f t="shared" si="10"/>
        <v>2611.2000000000003</v>
      </c>
      <c r="L76" s="5">
        <f t="shared" si="11"/>
        <v>2786.1504</v>
      </c>
      <c r="M76" s="5">
        <f t="shared" si="12"/>
        <v>23325.849600000001</v>
      </c>
      <c r="N76" s="5">
        <f t="shared" si="13"/>
        <v>23325.849600000001</v>
      </c>
    </row>
    <row r="77" spans="1:14" x14ac:dyDescent="0.25">
      <c r="A77">
        <v>76</v>
      </c>
      <c r="B77" t="s">
        <v>41</v>
      </c>
      <c r="C77" t="s">
        <v>113</v>
      </c>
      <c r="D77" t="s">
        <v>187</v>
      </c>
      <c r="E77" t="s">
        <v>133</v>
      </c>
      <c r="F77" s="2">
        <v>19337</v>
      </c>
      <c r="G77" t="s">
        <v>192</v>
      </c>
      <c r="H77" t="str">
        <f t="shared" si="7"/>
        <v>10%</v>
      </c>
      <c r="I77" s="5">
        <f t="shared" si="8"/>
        <v>1933.7</v>
      </c>
      <c r="J77" s="5">
        <f t="shared" si="9"/>
        <v>21270.7</v>
      </c>
      <c r="K77" s="5">
        <f t="shared" si="10"/>
        <v>1933.7</v>
      </c>
      <c r="L77" s="5">
        <f t="shared" si="11"/>
        <v>2063.2579000000001</v>
      </c>
      <c r="M77" s="5">
        <f t="shared" si="12"/>
        <v>17273.742099999999</v>
      </c>
      <c r="N77" s="5">
        <f t="shared" si="13"/>
        <v>17273.742099999999</v>
      </c>
    </row>
    <row r="78" spans="1:14" x14ac:dyDescent="0.25">
      <c r="A78">
        <v>77</v>
      </c>
      <c r="B78" t="s">
        <v>64</v>
      </c>
      <c r="C78" t="s">
        <v>51</v>
      </c>
      <c r="D78" t="s">
        <v>188</v>
      </c>
      <c r="E78" t="s">
        <v>133</v>
      </c>
      <c r="F78" s="2">
        <v>14519</v>
      </c>
      <c r="G78" t="s">
        <v>193</v>
      </c>
      <c r="H78" t="str">
        <f t="shared" si="7"/>
        <v>10%</v>
      </c>
      <c r="I78" s="5">
        <f t="shared" si="8"/>
        <v>1451.9</v>
      </c>
      <c r="J78" s="5">
        <f t="shared" si="9"/>
        <v>15970.9</v>
      </c>
      <c r="K78" s="5">
        <f t="shared" si="10"/>
        <v>1451.9</v>
      </c>
      <c r="L78" s="5">
        <f t="shared" si="11"/>
        <v>1549.1773000000001</v>
      </c>
      <c r="M78" s="5">
        <f t="shared" si="12"/>
        <v>12969.822700000001</v>
      </c>
      <c r="N78" s="5">
        <f t="shared" si="13"/>
        <v>12969.822700000001</v>
      </c>
    </row>
    <row r="79" spans="1:14" x14ac:dyDescent="0.25">
      <c r="A79">
        <v>78</v>
      </c>
      <c r="B79" t="s">
        <v>29</v>
      </c>
      <c r="C79" t="s">
        <v>60</v>
      </c>
      <c r="D79" t="s">
        <v>189</v>
      </c>
      <c r="E79" t="s">
        <v>133</v>
      </c>
      <c r="F79" s="2">
        <v>23775</v>
      </c>
      <c r="G79" t="s">
        <v>194</v>
      </c>
      <c r="H79" t="str">
        <f t="shared" si="7"/>
        <v>16%</v>
      </c>
      <c r="I79" s="5">
        <f t="shared" si="8"/>
        <v>3804</v>
      </c>
      <c r="J79" s="5">
        <f t="shared" si="9"/>
        <v>27579</v>
      </c>
      <c r="K79" s="5">
        <f t="shared" si="10"/>
        <v>2377.5</v>
      </c>
      <c r="L79" s="5">
        <f t="shared" si="11"/>
        <v>2536.7925</v>
      </c>
      <c r="M79" s="5">
        <f t="shared" si="12"/>
        <v>22664.7075</v>
      </c>
      <c r="N79" s="5">
        <f t="shared" si="13"/>
        <v>22664.7075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honorarios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Alejandro Rincón López</dc:creator>
  <cp:lastModifiedBy>123</cp:lastModifiedBy>
  <dcterms:created xsi:type="dcterms:W3CDTF">2016-09-14T00:32:23Z</dcterms:created>
  <dcterms:modified xsi:type="dcterms:W3CDTF">2021-10-27T15:06:48Z</dcterms:modified>
</cp:coreProperties>
</file>