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56AD4E73-311D-4988-930F-376431AD99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ómina" sheetId="1" r:id="rId1"/>
    <sheet name="Contara Empleados" sheetId="2" r:id="rId2"/>
  </sheets>
  <calcPr calcId="191029"/>
</workbook>
</file>

<file path=xl/calcChain.xml><?xml version="1.0" encoding="utf-8"?>
<calcChain xmlns="http://schemas.openxmlformats.org/spreadsheetml/2006/main">
  <c r="B33" i="1" l="1"/>
  <c r="B31" i="1"/>
  <c r="B15" i="1"/>
  <c r="B28" i="1"/>
  <c r="B27" i="1"/>
  <c r="B26" i="1"/>
  <c r="B25" i="1"/>
  <c r="B29" i="1" s="1"/>
  <c r="B24" i="1"/>
  <c r="B23" i="1"/>
  <c r="B20" i="1"/>
  <c r="B19" i="1"/>
  <c r="B18" i="1"/>
  <c r="D10" i="1"/>
  <c r="D11" i="1"/>
  <c r="D12" i="1"/>
  <c r="D19" i="1" s="1"/>
  <c r="D13" i="1"/>
  <c r="D14" i="1"/>
  <c r="D9" i="1"/>
  <c r="C10" i="1"/>
  <c r="C11" i="1"/>
  <c r="E11" i="1" s="1"/>
  <c r="C12" i="1"/>
  <c r="C13" i="1"/>
  <c r="E13" i="1" s="1"/>
  <c r="C27" i="1" s="1"/>
  <c r="C14" i="1"/>
  <c r="E14" i="1" s="1"/>
  <c r="C28" i="1" s="1"/>
  <c r="C9" i="1"/>
  <c r="E9" i="1" s="1"/>
  <c r="D18" i="1" l="1"/>
  <c r="E12" i="1"/>
  <c r="C26" i="1" s="1"/>
  <c r="C19" i="1"/>
  <c r="C25" i="1"/>
  <c r="C23" i="1"/>
  <c r="C18" i="1"/>
  <c r="D20" i="1"/>
  <c r="D15" i="1"/>
  <c r="C20" i="1"/>
  <c r="C15" i="1"/>
  <c r="E10" i="1"/>
  <c r="C24" i="1" s="1"/>
  <c r="E18" i="1" l="1"/>
  <c r="E15" i="1"/>
  <c r="C29" i="1"/>
  <c r="E20" i="1"/>
  <c r="E19" i="1"/>
</calcChain>
</file>

<file path=xl/sharedStrings.xml><?xml version="1.0" encoding="utf-8"?>
<sst xmlns="http://schemas.openxmlformats.org/spreadsheetml/2006/main" count="62" uniqueCount="48">
  <si>
    <t>Grupo ICA, S.A. de C.V.</t>
  </si>
  <si>
    <t>DESPENSAS Y BONOS</t>
  </si>
  <si>
    <t>La Despensa equivale a un</t>
  </si>
  <si>
    <t>del Sueldo</t>
  </si>
  <si>
    <t>El Bono equivale a un</t>
  </si>
  <si>
    <t>TABLA DE SUELDOS</t>
  </si>
  <si>
    <t>Puesto</t>
  </si>
  <si>
    <t>Sueldo Mensual</t>
  </si>
  <si>
    <t>Despensa</t>
  </si>
  <si>
    <t>Bono</t>
  </si>
  <si>
    <t>Analista</t>
  </si>
  <si>
    <t>Ayudante</t>
  </si>
  <si>
    <t>Consultor</t>
  </si>
  <si>
    <t>Contador</t>
  </si>
  <si>
    <t>Programador</t>
  </si>
  <si>
    <t>Secretaria</t>
  </si>
  <si>
    <t>MÁXIMOS, MÍNIMOS Y PROMEDIOS</t>
  </si>
  <si>
    <t>Promedio</t>
  </si>
  <si>
    <t>Máximo</t>
  </si>
  <si>
    <t>Mínimo</t>
  </si>
  <si>
    <t>No. de Plazas</t>
  </si>
  <si>
    <t>Nómina Total Mensual</t>
  </si>
  <si>
    <t>Analistas</t>
  </si>
  <si>
    <t>Arellano Juárez Raúl</t>
  </si>
  <si>
    <t>Bátiz López Agustín</t>
  </si>
  <si>
    <t>Cuévas Basáñez Irma</t>
  </si>
  <si>
    <t>Díaz Fernández César</t>
  </si>
  <si>
    <t>Núñez Martínez Alma</t>
  </si>
  <si>
    <t>Casanova Tinajero Lidia</t>
  </si>
  <si>
    <t>Moreno Tapia José</t>
  </si>
  <si>
    <t>Alva Casaubón Toribio</t>
  </si>
  <si>
    <t>Gómez Córdoba Olivia</t>
  </si>
  <si>
    <t>Gil Belmont Silvia</t>
  </si>
  <si>
    <t>Martínez Ruiz Verónica</t>
  </si>
  <si>
    <t>Arellano Pérez Ángel</t>
  </si>
  <si>
    <t>Gámez Taméz Blanca</t>
  </si>
  <si>
    <t>Aponte Villa Ilse</t>
  </si>
  <si>
    <t>García Candia Carmen</t>
  </si>
  <si>
    <t>Hernández Pérez Hugo</t>
  </si>
  <si>
    <t>Bolaños Montes Cecilia</t>
  </si>
  <si>
    <t>Plantilla de Personal por Puesto</t>
  </si>
  <si>
    <t>Ayudantes</t>
  </si>
  <si>
    <t>Consultores</t>
  </si>
  <si>
    <t>Secretarias</t>
  </si>
  <si>
    <t>Ingresos por Ventas Mensuales</t>
  </si>
  <si>
    <t>Evaluación del Entorno:</t>
  </si>
  <si>
    <t>Sueldo Base</t>
  </si>
  <si>
    <t>Totales por 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</si>
</sst>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0.0%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Border="1" applyAlignment="1" applyProtection="1">
      <alignment horizontal="left"/>
    </xf>
    <xf numFmtId="164" fontId="1" fillId="0" borderId="0" xfId="1" applyNumberFormat="1"/>
    <xf numFmtId="0" fontId="2" fillId="0" borderId="0" xfId="0" applyNumberFormat="1" applyFont="1"/>
    <xf numFmtId="0" fontId="3" fillId="0" borderId="0" xfId="0" applyFont="1" applyAlignment="1">
      <alignment horizontal="center"/>
    </xf>
    <xf numFmtId="0" fontId="5" fillId="2" borderId="0" xfId="0" applyNumberFormat="1" applyFont="1" applyFill="1" applyAlignment="1">
      <alignment horizontal="center"/>
    </xf>
    <xf numFmtId="0" fontId="0" fillId="0" borderId="0" xfId="0" applyBorder="1" applyAlignment="1" applyProtection="1">
      <alignment horizontal="right"/>
    </xf>
    <xf numFmtId="0" fontId="3" fillId="0" borderId="0" xfId="0" applyFont="1"/>
    <xf numFmtId="0" fontId="0" fillId="0" borderId="0" xfId="0" applyAlignment="1">
      <alignment horizontal="left"/>
    </xf>
    <xf numFmtId="0" fontId="4" fillId="3" borderId="0" xfId="0" applyFont="1" applyFill="1" applyAlignment="1">
      <alignment horizontal="center"/>
    </xf>
    <xf numFmtId="44" fontId="0" fillId="0" borderId="0" xfId="2" applyFont="1"/>
    <xf numFmtId="0" fontId="0" fillId="0" borderId="1" xfId="0" applyBorder="1"/>
    <xf numFmtId="44" fontId="0" fillId="0" borderId="1" xfId="2" applyFont="1" applyBorder="1"/>
  </cellXfs>
  <cellStyles count="3">
    <cellStyle name="Moneda" xfId="2" builtinId="4"/>
    <cellStyle name="Normal" xfId="0" builtinId="0"/>
    <cellStyle name="Porcentaje" xfId="1" builtinId="5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E6BACA-5D6A-4F6F-8D8D-9ED70397CA5B}" name="Tabla2" displayName="Tabla2" ref="B8:E15" totalsRowShown="0" headerRowDxfId="8" dataDxfId="9" dataCellStyle="Moneda">
  <autoFilter ref="B8:E15" xr:uid="{3BA4AAAE-5FAF-40C9-8DDF-3B7CAF4D9BE6}">
    <filterColumn colId="0" hiddenButton="1"/>
    <filterColumn colId="1" hiddenButton="1"/>
    <filterColumn colId="2" hiddenButton="1"/>
    <filterColumn colId="3" hiddenButton="1"/>
  </autoFilter>
  <tableColumns count="4">
    <tableColumn id="1" xr3:uid="{13FC0BA4-3460-4722-B9D3-056884A82FBD}" name="Sueldo Base" dataDxfId="13" dataCellStyle="Moneda"/>
    <tableColumn id="2" xr3:uid="{86D209BF-B6B1-41BD-910B-D04764D224F5}" name="Despensa" dataDxfId="12" dataCellStyle="Moneda"/>
    <tableColumn id="3" xr3:uid="{A7CFC6AB-ED1C-4374-9A91-B1CEAAD09C80}" name="Bono" dataDxfId="11" dataCellStyle="Moneda"/>
    <tableColumn id="4" xr3:uid="{22818CA1-4E50-4476-A279-2B5B632B5D5A}" name="Sueldo Mensual" dataDxfId="10" dataCellStyle="Moneda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FF4817-2184-4FD9-96C8-160609C79A58}" name="Tabla3" displayName="Tabla3" ref="B17:E20" totalsRowShown="0" headerRowDxfId="2" dataDxfId="3" dataCellStyle="Moneda">
  <autoFilter ref="B17:E20" xr:uid="{38B61991-A72A-4FF0-8E71-025FC5F6FEEA}">
    <filterColumn colId="0" hiddenButton="1"/>
    <filterColumn colId="1" hiddenButton="1"/>
    <filterColumn colId="2" hiddenButton="1"/>
    <filterColumn colId="3" hiddenButton="1"/>
  </autoFilter>
  <tableColumns count="4">
    <tableColumn id="1" xr3:uid="{F431EB9F-D5FD-43A0-826F-011647E4F5AB}" name="Sueldo Base" dataDxfId="7" dataCellStyle="Moneda"/>
    <tableColumn id="2" xr3:uid="{208AA699-D0AD-47F1-8443-13D31BC2C5F7}" name="Despensa" dataDxfId="6" dataCellStyle="Moneda"/>
    <tableColumn id="3" xr3:uid="{BF0AD4EC-0F9C-4D1D-97F8-229A7EF8719F}" name="Bono" dataDxfId="5" dataCellStyle="Moneda"/>
    <tableColumn id="4" xr3:uid="{2CED1B58-7756-4676-A4DC-657E5958F008}" name="Sueldo Mensual" dataDxfId="4" dataCellStyle="Moneda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F83160-13CF-4CD1-9155-C993A3336E7D}" name="Tabla4" displayName="Tabla4" ref="B22:C29" totalsRowShown="0" headerRowDxfId="0">
  <autoFilter ref="B22:C29" xr:uid="{03A1A73A-CAE5-4F87-9E67-696907A6857C}">
    <filterColumn colId="0" hiddenButton="1"/>
    <filterColumn colId="1" hiddenButton="1"/>
  </autoFilter>
  <tableColumns count="2">
    <tableColumn id="1" xr3:uid="{56D399D0-E210-4593-AE57-B6DCE033BE3A}" name="No. de Plazas"/>
    <tableColumn id="2" xr3:uid="{70F6A461-1888-427E-AA64-60761610668C}" name="Totales por Puesto" dataDxfId="1" dataCellStyle="Moneda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E33"/>
  <sheetViews>
    <sheetView tabSelected="1" zoomScale="107" workbookViewId="0">
      <selection activeCell="E1" sqref="E1"/>
    </sheetView>
  </sheetViews>
  <sheetFormatPr baseColWidth="10" defaultRowHeight="12.75" x14ac:dyDescent="0.2"/>
  <cols>
    <col min="1" max="1" width="33.5703125" bestFit="1" customWidth="1"/>
    <col min="2" max="2" width="15.28515625" customWidth="1"/>
    <col min="3" max="3" width="23.5703125" bestFit="1" customWidth="1"/>
    <col min="4" max="4" width="10.85546875" bestFit="1" customWidth="1"/>
    <col min="5" max="5" width="18" customWidth="1"/>
  </cols>
  <sheetData>
    <row r="1" spans="1:5" x14ac:dyDescent="0.2">
      <c r="A1" s="7" t="s">
        <v>0</v>
      </c>
    </row>
    <row r="3" spans="1:5" x14ac:dyDescent="0.2">
      <c r="A3" s="7" t="s">
        <v>1</v>
      </c>
    </row>
    <row r="4" spans="1:5" x14ac:dyDescent="0.2">
      <c r="C4" s="6" t="s">
        <v>2</v>
      </c>
      <c r="D4" s="2">
        <v>7.4999999999999997E-2</v>
      </c>
      <c r="E4" t="s">
        <v>3</v>
      </c>
    </row>
    <row r="5" spans="1:5" x14ac:dyDescent="0.2">
      <c r="B5" s="8"/>
      <c r="C5" s="6" t="s">
        <v>4</v>
      </c>
      <c r="D5" s="2">
        <v>0.1</v>
      </c>
      <c r="E5" t="s">
        <v>3</v>
      </c>
    </row>
    <row r="6" spans="1:5" x14ac:dyDescent="0.2">
      <c r="A6" s="1"/>
      <c r="B6" s="2"/>
    </row>
    <row r="7" spans="1:5" x14ac:dyDescent="0.2">
      <c r="A7" s="7" t="s">
        <v>5</v>
      </c>
    </row>
    <row r="8" spans="1:5" x14ac:dyDescent="0.2">
      <c r="A8" s="7" t="s">
        <v>6</v>
      </c>
      <c r="B8" s="7" t="s">
        <v>46</v>
      </c>
      <c r="C8" s="7" t="s">
        <v>8</v>
      </c>
      <c r="D8" s="7" t="s">
        <v>9</v>
      </c>
      <c r="E8" s="7" t="s">
        <v>7</v>
      </c>
    </row>
    <row r="9" spans="1:5" x14ac:dyDescent="0.2">
      <c r="A9" t="s">
        <v>10</v>
      </c>
      <c r="B9" s="10">
        <v>14230</v>
      </c>
      <c r="C9" s="10">
        <f>B9*$D$4</f>
        <v>1067.25</v>
      </c>
      <c r="D9" s="10">
        <f>B9*$D$5</f>
        <v>1423</v>
      </c>
      <c r="E9" s="10">
        <f>B9+C9+D9</f>
        <v>16720.25</v>
      </c>
    </row>
    <row r="10" spans="1:5" x14ac:dyDescent="0.2">
      <c r="A10" t="s">
        <v>11</v>
      </c>
      <c r="B10" s="10">
        <v>4593</v>
      </c>
      <c r="C10" s="10">
        <f t="shared" ref="C10:C14" si="0">B10*$D$4</f>
        <v>344.47499999999997</v>
      </c>
      <c r="D10" s="10">
        <f t="shared" ref="D10:D14" si="1">B10*$D$5</f>
        <v>459.3</v>
      </c>
      <c r="E10" s="10">
        <f t="shared" ref="E10:E14" si="2">B10+C10+D10</f>
        <v>5396.7750000000005</v>
      </c>
    </row>
    <row r="11" spans="1:5" x14ac:dyDescent="0.2">
      <c r="A11" t="s">
        <v>12</v>
      </c>
      <c r="B11" s="10">
        <v>23486</v>
      </c>
      <c r="C11" s="10">
        <f t="shared" si="0"/>
        <v>1761.45</v>
      </c>
      <c r="D11" s="10">
        <f t="shared" si="1"/>
        <v>2348.6</v>
      </c>
      <c r="E11" s="10">
        <f t="shared" si="2"/>
        <v>27596.05</v>
      </c>
    </row>
    <row r="12" spans="1:5" x14ac:dyDescent="0.2">
      <c r="A12" t="s">
        <v>13</v>
      </c>
      <c r="B12" s="10">
        <v>17814</v>
      </c>
      <c r="C12" s="10">
        <f t="shared" si="0"/>
        <v>1336.05</v>
      </c>
      <c r="D12" s="10">
        <f t="shared" si="1"/>
        <v>1781.4</v>
      </c>
      <c r="E12" s="10">
        <f t="shared" si="2"/>
        <v>20931.45</v>
      </c>
    </row>
    <row r="13" spans="1:5" x14ac:dyDescent="0.2">
      <c r="A13" t="s">
        <v>14</v>
      </c>
      <c r="B13" s="10">
        <v>11972</v>
      </c>
      <c r="C13" s="10">
        <f t="shared" si="0"/>
        <v>897.9</v>
      </c>
      <c r="D13" s="10">
        <f t="shared" si="1"/>
        <v>1197.2</v>
      </c>
      <c r="E13" s="10">
        <f t="shared" si="2"/>
        <v>14067.1</v>
      </c>
    </row>
    <row r="14" spans="1:5" x14ac:dyDescent="0.2">
      <c r="A14" t="s">
        <v>15</v>
      </c>
      <c r="B14" s="10">
        <v>5347</v>
      </c>
      <c r="C14" s="10">
        <f t="shared" si="0"/>
        <v>401.02499999999998</v>
      </c>
      <c r="D14" s="10">
        <f t="shared" si="1"/>
        <v>534.70000000000005</v>
      </c>
      <c r="E14" s="10">
        <f t="shared" si="2"/>
        <v>6282.7249999999995</v>
      </c>
    </row>
    <row r="15" spans="1:5" x14ac:dyDescent="0.2">
      <c r="B15" s="10">
        <f>SUM(B9:B14)</f>
        <v>77442</v>
      </c>
      <c r="C15" s="10">
        <f>SUM(C9:C14)</f>
        <v>5808.15</v>
      </c>
      <c r="D15" s="10">
        <f>SUM(D9:D14)</f>
        <v>7744.1999999999989</v>
      </c>
      <c r="E15" s="10">
        <f>SUM(E9:E14)</f>
        <v>90994.35</v>
      </c>
    </row>
    <row r="16" spans="1:5" x14ac:dyDescent="0.2">
      <c r="A16" s="7" t="s">
        <v>16</v>
      </c>
    </row>
    <row r="17" spans="1:5" x14ac:dyDescent="0.2">
      <c r="A17" s="7"/>
      <c r="B17" s="7" t="s">
        <v>46</v>
      </c>
      <c r="C17" s="7" t="s">
        <v>8</v>
      </c>
      <c r="D17" s="7" t="s">
        <v>9</v>
      </c>
      <c r="E17" s="7" t="s">
        <v>7</v>
      </c>
    </row>
    <row r="18" spans="1:5" x14ac:dyDescent="0.2">
      <c r="A18" t="s">
        <v>17</v>
      </c>
      <c r="B18" s="10">
        <f>AVERAGE(B9:B14)</f>
        <v>12907</v>
      </c>
      <c r="C18" s="10">
        <f>AVERAGE(C9:C14)</f>
        <v>968.02499999999998</v>
      </c>
      <c r="D18" s="10">
        <f>AVERAGE(D9:D14)</f>
        <v>1290.6999999999998</v>
      </c>
      <c r="E18" s="10">
        <f>AVERAGE(E9:E14)</f>
        <v>15165.725</v>
      </c>
    </row>
    <row r="19" spans="1:5" x14ac:dyDescent="0.2">
      <c r="A19" t="s">
        <v>18</v>
      </c>
      <c r="B19" s="10">
        <f>MAX(B9:B14)</f>
        <v>23486</v>
      </c>
      <c r="C19" s="10">
        <f>MAX(C9:C14)</f>
        <v>1761.45</v>
      </c>
      <c r="D19" s="10">
        <f>MAX(D9:D14)</f>
        <v>2348.6</v>
      </c>
      <c r="E19" s="10">
        <f>MAX(E9:E14)</f>
        <v>27596.05</v>
      </c>
    </row>
    <row r="20" spans="1:5" x14ac:dyDescent="0.2">
      <c r="A20" t="s">
        <v>19</v>
      </c>
      <c r="B20" s="10">
        <f>MIN(B9:B14)</f>
        <v>4593</v>
      </c>
      <c r="C20" s="10">
        <f>MIN(C9:C14)</f>
        <v>344.47499999999997</v>
      </c>
      <c r="D20" s="10">
        <f>MIN(D9:D14)</f>
        <v>459.3</v>
      </c>
      <c r="E20" s="10">
        <f>MIN(E9:E14)</f>
        <v>5396.7750000000005</v>
      </c>
    </row>
    <row r="22" spans="1:5" x14ac:dyDescent="0.2">
      <c r="A22" s="7" t="s">
        <v>6</v>
      </c>
      <c r="B22" s="7" t="s">
        <v>20</v>
      </c>
      <c r="C22" s="7" t="s">
        <v>47</v>
      </c>
    </row>
    <row r="23" spans="1:5" x14ac:dyDescent="0.2">
      <c r="A23" t="s">
        <v>10</v>
      </c>
      <c r="B23">
        <f>'Contara Empleados'!A11</f>
        <v>3</v>
      </c>
      <c r="C23" s="10">
        <f>B23*E9</f>
        <v>50160.75</v>
      </c>
    </row>
    <row r="24" spans="1:5" x14ac:dyDescent="0.2">
      <c r="A24" t="s">
        <v>11</v>
      </c>
      <c r="B24">
        <f>'Contara Empleados'!B11</f>
        <v>6</v>
      </c>
      <c r="C24" s="10">
        <f>B24*E10</f>
        <v>32380.65</v>
      </c>
    </row>
    <row r="25" spans="1:5" x14ac:dyDescent="0.2">
      <c r="A25" t="s">
        <v>12</v>
      </c>
      <c r="B25">
        <f>'Contara Empleados'!C11</f>
        <v>3</v>
      </c>
      <c r="C25" s="10">
        <f>B25*E11</f>
        <v>82788.149999999994</v>
      </c>
    </row>
    <row r="26" spans="1:5" x14ac:dyDescent="0.2">
      <c r="A26" t="s">
        <v>13</v>
      </c>
      <c r="B26">
        <f>'Contara Empleados'!D11</f>
        <v>1</v>
      </c>
      <c r="C26" s="10">
        <f>B26*E12</f>
        <v>20931.45</v>
      </c>
    </row>
    <row r="27" spans="1:5" x14ac:dyDescent="0.2">
      <c r="A27" t="s">
        <v>14</v>
      </c>
      <c r="B27">
        <f>'Contara Empleados'!E11</f>
        <v>1</v>
      </c>
      <c r="C27" s="10">
        <f>B27*E13</f>
        <v>14067.1</v>
      </c>
    </row>
    <row r="28" spans="1:5" x14ac:dyDescent="0.2">
      <c r="A28" t="s">
        <v>15</v>
      </c>
      <c r="B28">
        <f>'Contara Empleados'!F11</f>
        <v>3</v>
      </c>
      <c r="C28" s="10">
        <f>B28*E14</f>
        <v>18848.174999999999</v>
      </c>
    </row>
    <row r="29" spans="1:5" x14ac:dyDescent="0.2">
      <c r="A29" s="7" t="s">
        <v>21</v>
      </c>
      <c r="B29">
        <f>SUM(B23:B28)</f>
        <v>17</v>
      </c>
      <c r="C29" s="10">
        <f>SUM(C23:C28)</f>
        <v>219176.27499999999</v>
      </c>
    </row>
    <row r="31" spans="1:5" x14ac:dyDescent="0.2">
      <c r="A31" s="7" t="s">
        <v>44</v>
      </c>
      <c r="B31" s="11" t="str">
        <f>IF(C31&lt;=2000,"“Favorable”"," “Desfavorable”")</f>
        <v xml:space="preserve"> “Desfavorable”</v>
      </c>
      <c r="C31" s="12">
        <v>200000</v>
      </c>
    </row>
    <row r="32" spans="1:5" x14ac:dyDescent="0.2">
      <c r="C32" s="10"/>
    </row>
    <row r="33" spans="1:3" x14ac:dyDescent="0.2">
      <c r="A33" s="7" t="s">
        <v>45</v>
      </c>
      <c r="B33" s="11" t="str">
        <f t="shared" ref="B33" si="3">IF(C33&gt;=2000,"“Favorable”"," “Desfavorable”")</f>
        <v>“Favorable”</v>
      </c>
      <c r="C33" s="12">
        <v>250000</v>
      </c>
    </row>
  </sheetData>
  <phoneticPr fontId="0" type="noConversion"/>
  <dataValidations count="1">
    <dataValidation errorStyle="information" allowBlank="1" showInputMessage="1" showErrorMessage="1" errorTitle="Celda Bloqueada" error="Imposible modificar el valor de esta celda" sqref="B9 B23:B28" xr:uid="{00000000-0002-0000-0000-000000000000}"/>
  </dataValidations>
  <pageMargins left="0.75" right="0.75" top="1" bottom="1" header="0" footer="0"/>
  <headerFooter alignWithMargins="0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zoomScale="90" workbookViewId="0">
      <selection activeCell="A11" sqref="A11:F11"/>
    </sheetView>
  </sheetViews>
  <sheetFormatPr baseColWidth="10" defaultRowHeight="12.75" x14ac:dyDescent="0.2"/>
  <cols>
    <col min="1" max="1" width="19.140625" bestFit="1" customWidth="1"/>
    <col min="2" max="2" width="20.5703125" bestFit="1" customWidth="1"/>
    <col min="3" max="3" width="20.42578125" bestFit="1" customWidth="1"/>
    <col min="4" max="4" width="18.5703125" bestFit="1" customWidth="1"/>
    <col min="5" max="5" width="19.85546875" bestFit="1" customWidth="1"/>
    <col min="6" max="6" width="20.7109375" bestFit="1" customWidth="1"/>
  </cols>
  <sheetData>
    <row r="1" spans="1:6" ht="15.75" x14ac:dyDescent="0.25">
      <c r="A1" s="9" t="s">
        <v>40</v>
      </c>
      <c r="B1" s="9"/>
    </row>
    <row r="3" spans="1:6" x14ac:dyDescent="0.2">
      <c r="A3" s="4" t="s">
        <v>22</v>
      </c>
      <c r="B3" s="4" t="s">
        <v>41</v>
      </c>
      <c r="C3" s="4" t="s">
        <v>42</v>
      </c>
      <c r="D3" s="4" t="s">
        <v>13</v>
      </c>
      <c r="E3" s="4" t="s">
        <v>14</v>
      </c>
      <c r="F3" s="4" t="s">
        <v>43</v>
      </c>
    </row>
    <row r="4" spans="1:6" x14ac:dyDescent="0.2">
      <c r="A4" s="3" t="s">
        <v>23</v>
      </c>
      <c r="B4" s="3" t="s">
        <v>26</v>
      </c>
      <c r="C4" s="3" t="s">
        <v>31</v>
      </c>
      <c r="D4" s="3" t="s">
        <v>34</v>
      </c>
      <c r="E4" s="3" t="s">
        <v>37</v>
      </c>
      <c r="F4" s="3" t="s">
        <v>35</v>
      </c>
    </row>
    <row r="5" spans="1:6" x14ac:dyDescent="0.2">
      <c r="A5" s="3" t="s">
        <v>24</v>
      </c>
      <c r="B5" s="3" t="s">
        <v>38</v>
      </c>
      <c r="C5" s="3" t="s">
        <v>32</v>
      </c>
      <c r="F5" s="3" t="s">
        <v>39</v>
      </c>
    </row>
    <row r="6" spans="1:6" x14ac:dyDescent="0.2">
      <c r="A6" s="3" t="s">
        <v>25</v>
      </c>
      <c r="B6" s="3" t="s">
        <v>27</v>
      </c>
      <c r="C6" s="3" t="s">
        <v>33</v>
      </c>
      <c r="F6" s="3" t="s">
        <v>36</v>
      </c>
    </row>
    <row r="7" spans="1:6" x14ac:dyDescent="0.2">
      <c r="A7" s="3"/>
      <c r="B7" s="3" t="s">
        <v>28</v>
      </c>
    </row>
    <row r="8" spans="1:6" x14ac:dyDescent="0.2">
      <c r="A8" s="3"/>
      <c r="B8" s="3" t="s">
        <v>29</v>
      </c>
    </row>
    <row r="9" spans="1:6" x14ac:dyDescent="0.2">
      <c r="A9" s="3"/>
      <c r="B9" s="3" t="s">
        <v>30</v>
      </c>
    </row>
    <row r="10" spans="1:6" x14ac:dyDescent="0.2">
      <c r="A10" s="3"/>
    </row>
    <row r="11" spans="1:6" x14ac:dyDescent="0.2">
      <c r="A11" s="5">
        <v>3</v>
      </c>
      <c r="B11" s="5">
        <v>6</v>
      </c>
      <c r="C11" s="5">
        <v>3</v>
      </c>
      <c r="D11" s="5">
        <v>1</v>
      </c>
      <c r="E11" s="5">
        <v>1</v>
      </c>
      <c r="F11" s="5">
        <v>3</v>
      </c>
    </row>
    <row r="12" spans="1:6" x14ac:dyDescent="0.2">
      <c r="A12" s="3"/>
    </row>
    <row r="13" spans="1:6" x14ac:dyDescent="0.2">
      <c r="A13" s="3"/>
    </row>
  </sheetData>
  <mergeCells count="1">
    <mergeCell ref="A1:B1"/>
  </mergeCell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Nómina</vt:lpstr>
      <vt:lpstr>Contara Empleados</vt:lpstr>
    </vt:vector>
  </TitlesOfParts>
  <Company>Asesor Informático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</cp:lastModifiedBy>
  <dcterms:created xsi:type="dcterms:W3CDTF">2002-02-22T04:07:02Z</dcterms:created>
  <dcterms:modified xsi:type="dcterms:W3CDTF">2021-07-03T19:35:05Z</dcterms:modified>
</cp:coreProperties>
</file>