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1F7E0D5C-78D4-4369-8F56-AF644D36D76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ALTÓ CAMBIO DE NOMBRE 2 HOJAS" sheetId="1" r:id="rId1"/>
    <sheet name="Hoja2" sheetId="2" r:id="rId2"/>
  </sheets>
  <calcPr calcId="181029"/>
</workbook>
</file>

<file path=xl/calcChain.xml><?xml version="1.0" encoding="utf-8"?>
<calcChain xmlns="http://schemas.openxmlformats.org/spreadsheetml/2006/main">
  <c r="B23" i="1" l="1"/>
  <c r="B29" i="1" s="1"/>
  <c r="B11" i="2"/>
  <c r="C11" i="2"/>
  <c r="D11" i="2"/>
  <c r="E11" i="2"/>
  <c r="F11" i="2"/>
  <c r="A11" i="2"/>
  <c r="B28" i="1"/>
  <c r="B27" i="1"/>
  <c r="B26" i="1"/>
  <c r="B25" i="1"/>
  <c r="B24" i="1"/>
  <c r="D20" i="1"/>
  <c r="B20" i="1"/>
  <c r="B19" i="1"/>
  <c r="B18" i="1"/>
  <c r="E13" i="1"/>
  <c r="E14" i="1"/>
  <c r="E9" i="1"/>
  <c r="D10" i="1"/>
  <c r="D11" i="1"/>
  <c r="D12" i="1"/>
  <c r="D13" i="1"/>
  <c r="D14" i="1"/>
  <c r="D9" i="1"/>
  <c r="D18" i="1" s="1"/>
  <c r="C10" i="1"/>
  <c r="C20" i="1" s="1"/>
  <c r="C11" i="1"/>
  <c r="E11" i="1" s="1"/>
  <c r="C12" i="1"/>
  <c r="E12" i="1" s="1"/>
  <c r="C13" i="1"/>
  <c r="C14" i="1"/>
  <c r="C9" i="1"/>
  <c r="C18" i="1" s="1"/>
  <c r="E20" i="1" l="1"/>
  <c r="E18" i="1"/>
  <c r="C23" i="1"/>
  <c r="D19" i="1"/>
  <c r="C19" i="1"/>
  <c r="E19" i="1" s="1"/>
  <c r="C25" i="1"/>
  <c r="E10" i="1"/>
  <c r="C24" i="1" s="1"/>
  <c r="C26" i="1"/>
  <c r="C27" i="1"/>
  <c r="C28" i="1"/>
  <c r="C29" i="1" l="1"/>
  <c r="C33" i="1" s="1"/>
</calcChain>
</file>

<file path=xl/sharedStrings.xml><?xml version="1.0" encoding="utf-8"?>
<sst xmlns="http://schemas.openxmlformats.org/spreadsheetml/2006/main" count="65" uniqueCount="51">
  <si>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</si>
  <si>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</si>
  <si>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</si>
  <si>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</si>
  <si>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</si>
  <si>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</si>
  <si>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</si>
  <si>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</si>
  <si>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</si>
  <si>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</si>
  <si>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</si>
  <si>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</si>
  <si>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</si>
  <si>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</si>
  <si>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</si>
  <si>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</si>
  <si>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</si>
  <si>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</si>
  <si>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</si>
  <si>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</si>
  <si>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</si>
  <si>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</si>
  <si>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Analistas</t>
  </si>
  <si>
    <t>Arellano Juárez Raúl</t>
  </si>
  <si>
    <t>Bátiz López Agustín</t>
  </si>
  <si>
    <t>Cuévas Basáñez Irma</t>
  </si>
  <si>
    <t>Díaz Fernández César</t>
  </si>
  <si>
    <t>Núñez Martínez Alma</t>
  </si>
  <si>
    <t>Casanova Tinajero Lidia</t>
  </si>
  <si>
    <t>Moreno Tapia José</t>
  </si>
  <si>
    <t>Alva Casaubón Toribio</t>
  </si>
  <si>
    <t>Gómez Córdoba Olivia</t>
  </si>
  <si>
    <t>Gil Belmont Silvia</t>
  </si>
  <si>
    <t>Martínez Ruiz Verónica</t>
  </si>
  <si>
    <t>Arellano Pérez Ángel</t>
  </si>
  <si>
    <t>Gámez Taméz Blanca</t>
  </si>
  <si>
    <t>Aponte Villa Ilse</t>
  </si>
  <si>
    <t>García Candia Carmen</t>
  </si>
  <si>
    <t>Hernández Pérez Hugo</t>
  </si>
  <si>
    <t>Bolaños Montes Cecilia</t>
  </si>
  <si>
    <t>Plantilla de Personal por Puesto</t>
  </si>
  <si>
    <t>Ayudantes</t>
  </si>
  <si>
    <t>Consultores</t>
  </si>
  <si>
    <t>Secretarias</t>
  </si>
  <si>
    <t>Ingresos por Ventas Mensuales</t>
  </si>
  <si>
    <t>Evaluación del Entorno:</t>
  </si>
  <si>
    <t>Sueldo Base</t>
  </si>
  <si>
    <t>Totales por Puesto</t>
  </si>
  <si>
    <t>CHECAR FÓRMULAS EN LA SIG. HOJA. ==&gt;</t>
  </si>
  <si>
    <t>¡BIEN! (8)</t>
  </si>
  <si>
    <t>Faltó formato en general a la hoja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</si>
</sst>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18"/>
      <color rgb="FFC00000"/>
      <name val="Arial"/>
      <family val="2"/>
    </font>
    <font>
      <b/>
      <sz val="20"/>
      <color rgb="FFC00000"/>
      <name val="Arial"/>
      <family val="2"/>
    </font>
    <font>
      <b/>
      <sz val="36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44" fontId="0" fillId="0" borderId="0" xfId="0" applyNumberFormat="1"/>
    <xf numFmtId="44" fontId="0" fillId="0" borderId="0" xfId="2" applyFont="1"/>
    <xf numFmtId="0" fontId="4" fillId="2" borderId="0" xfId="0" applyFont="1" applyFill="1" applyAlignment="1">
      <alignment horizontal="center"/>
    </xf>
    <xf numFmtId="0" fontId="7" fillId="3" borderId="0" xfId="0" applyNumberFormat="1" applyFont="1" applyFill="1" applyAlignment="1">
      <alignment horizontal="center" vertical="center"/>
    </xf>
    <xf numFmtId="0" fontId="6" fillId="3" borderId="0" xfId="0" applyFont="1" applyFill="1"/>
    <xf numFmtId="0" fontId="3" fillId="3" borderId="0" xfId="0" applyFont="1" applyFill="1"/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3" borderId="0" xfId="0" applyFont="1" applyFill="1"/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FFC000"/>
  </sheetPr>
  <dimension ref="A1:F38"/>
  <sheetViews>
    <sheetView tabSelected="1" workbookViewId="0">
      <selection activeCell="E26" sqref="E26"/>
    </sheetView>
  </sheetViews>
  <sheetFormatPr baseColWidth="10" defaultRowHeight="12.75" x14ac:dyDescent="0.2"/>
  <cols>
    <col min="2" max="2" width="19.42578125" customWidth="1"/>
    <col min="3" max="3" width="18.85546875" customWidth="1"/>
    <col min="5" max="5" width="18.42578125" customWidth="1"/>
    <col min="6" max="6" width="14.28515625" customWidth="1"/>
  </cols>
  <sheetData>
    <row r="1" spans="1:5" x14ac:dyDescent="0.2">
      <c r="A1" s="6" t="s">
        <v>0</v>
      </c>
    </row>
    <row r="3" spans="1:5" x14ac:dyDescent="0.2">
      <c r="A3" s="6" t="s">
        <v>1</v>
      </c>
    </row>
    <row r="4" spans="1:5" x14ac:dyDescent="0.2">
      <c r="C4" s="5" t="s">
        <v>2</v>
      </c>
      <c r="D4" s="2">
        <v>7.4999999999999997E-2</v>
      </c>
      <c r="E4" t="s">
        <v>3</v>
      </c>
    </row>
    <row r="5" spans="1:5" x14ac:dyDescent="0.2">
      <c r="B5" s="7"/>
      <c r="C5" s="5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6" t="s">
        <v>5</v>
      </c>
    </row>
    <row r="8" spans="1:5" x14ac:dyDescent="0.2">
      <c r="A8" s="6" t="s">
        <v>6</v>
      </c>
      <c r="B8" s="6" t="s">
        <v>46</v>
      </c>
      <c r="C8" s="6" t="s">
        <v>8</v>
      </c>
      <c r="D8" s="6" t="s">
        <v>9</v>
      </c>
      <c r="E8" s="6" t="s">
        <v>7</v>
      </c>
    </row>
    <row r="9" spans="1:5" x14ac:dyDescent="0.2">
      <c r="A9" t="s">
        <v>10</v>
      </c>
      <c r="B9">
        <v>14230</v>
      </c>
      <c r="C9">
        <f>B9*$D$4</f>
        <v>1067.25</v>
      </c>
      <c r="D9">
        <f>B9*$D$5</f>
        <v>1423</v>
      </c>
      <c r="E9" s="9">
        <f>SUM(B9:D9)</f>
        <v>16720.25</v>
      </c>
    </row>
    <row r="10" spans="1:5" x14ac:dyDescent="0.2">
      <c r="A10" t="s">
        <v>11</v>
      </c>
      <c r="B10">
        <v>4593</v>
      </c>
      <c r="C10">
        <f t="shared" ref="C10:C14" si="0">B10*$D$4</f>
        <v>344.47499999999997</v>
      </c>
      <c r="D10">
        <f t="shared" ref="D10:D14" si="1">B10*$D$5</f>
        <v>459.3</v>
      </c>
      <c r="E10" s="9">
        <f t="shared" ref="E10:E14" si="2">SUM(B10:D10)</f>
        <v>5396.7750000000005</v>
      </c>
    </row>
    <row r="11" spans="1:5" x14ac:dyDescent="0.2">
      <c r="A11" t="s">
        <v>12</v>
      </c>
      <c r="B11">
        <v>23486</v>
      </c>
      <c r="C11">
        <f t="shared" si="0"/>
        <v>1761.45</v>
      </c>
      <c r="D11">
        <f t="shared" si="1"/>
        <v>2348.6</v>
      </c>
      <c r="E11" s="9">
        <f t="shared" si="2"/>
        <v>27596.05</v>
      </c>
    </row>
    <row r="12" spans="1:5" x14ac:dyDescent="0.2">
      <c r="A12" t="s">
        <v>13</v>
      </c>
      <c r="B12">
        <v>17814</v>
      </c>
      <c r="C12">
        <f t="shared" si="0"/>
        <v>1336.05</v>
      </c>
      <c r="D12">
        <f t="shared" si="1"/>
        <v>1781.4</v>
      </c>
      <c r="E12" s="9">
        <f t="shared" si="2"/>
        <v>20931.45</v>
      </c>
    </row>
    <row r="13" spans="1:5" x14ac:dyDescent="0.2">
      <c r="A13" t="s">
        <v>14</v>
      </c>
      <c r="B13">
        <v>11972</v>
      </c>
      <c r="C13">
        <f t="shared" si="0"/>
        <v>897.9</v>
      </c>
      <c r="D13">
        <f t="shared" si="1"/>
        <v>1197.2</v>
      </c>
      <c r="E13" s="9">
        <f t="shared" si="2"/>
        <v>14067.1</v>
      </c>
    </row>
    <row r="14" spans="1:5" x14ac:dyDescent="0.2">
      <c r="A14" t="s">
        <v>15</v>
      </c>
      <c r="B14">
        <v>5347</v>
      </c>
      <c r="C14">
        <f t="shared" si="0"/>
        <v>401.02499999999998</v>
      </c>
      <c r="D14">
        <f t="shared" si="1"/>
        <v>534.70000000000005</v>
      </c>
      <c r="E14" s="9">
        <f t="shared" si="2"/>
        <v>6282.7249999999995</v>
      </c>
    </row>
    <row r="16" spans="1:5" x14ac:dyDescent="0.2">
      <c r="A16" s="6" t="s">
        <v>16</v>
      </c>
    </row>
    <row r="17" spans="1:6" x14ac:dyDescent="0.2">
      <c r="A17" s="6"/>
      <c r="B17" s="6" t="s">
        <v>46</v>
      </c>
      <c r="C17" s="6" t="s">
        <v>8</v>
      </c>
      <c r="D17" s="6" t="s">
        <v>9</v>
      </c>
      <c r="E17" s="6" t="s">
        <v>7</v>
      </c>
    </row>
    <row r="18" spans="1:6" x14ac:dyDescent="0.2">
      <c r="A18" t="s">
        <v>17</v>
      </c>
      <c r="B18">
        <f>AVERAGE(B9:B14)</f>
        <v>12907</v>
      </c>
      <c r="C18">
        <f t="shared" ref="C18:D18" si="3">AVERAGE(C9:C14)</f>
        <v>968.02499999999998</v>
      </c>
      <c r="D18">
        <f t="shared" si="3"/>
        <v>1290.6999999999998</v>
      </c>
      <c r="E18" s="9">
        <f>SUM(B18:D18)</f>
        <v>15165.724999999999</v>
      </c>
    </row>
    <row r="19" spans="1:6" x14ac:dyDescent="0.2">
      <c r="A19" t="s">
        <v>18</v>
      </c>
      <c r="B19">
        <f>MAX(B9:B14)</f>
        <v>23486</v>
      </c>
      <c r="C19">
        <f t="shared" ref="C19:D19" si="4">MAX(C9:C14)</f>
        <v>1761.45</v>
      </c>
      <c r="D19">
        <f t="shared" si="4"/>
        <v>2348.6</v>
      </c>
      <c r="E19" s="9">
        <f>SUM(B19:D19)</f>
        <v>27596.05</v>
      </c>
    </row>
    <row r="20" spans="1:6" x14ac:dyDescent="0.2">
      <c r="A20" t="s">
        <v>19</v>
      </c>
      <c r="B20">
        <f>MIN(B9:B14)</f>
        <v>4593</v>
      </c>
      <c r="C20">
        <f t="shared" ref="C20:D20" si="5">MIN(C9:C14)</f>
        <v>344.47499999999997</v>
      </c>
      <c r="D20">
        <f t="shared" si="5"/>
        <v>459.3</v>
      </c>
      <c r="E20" s="9">
        <f t="shared" ref="E20" si="6">SUM(B20:D20)</f>
        <v>5396.7750000000005</v>
      </c>
    </row>
    <row r="22" spans="1:6" x14ac:dyDescent="0.2">
      <c r="A22" s="6" t="s">
        <v>6</v>
      </c>
      <c r="B22" s="6" t="s">
        <v>20</v>
      </c>
      <c r="C22" s="6" t="s">
        <v>47</v>
      </c>
    </row>
    <row r="23" spans="1:6" ht="45" x14ac:dyDescent="0.6">
      <c r="A23" t="s">
        <v>10</v>
      </c>
      <c r="B23" s="18">
        <f>Hoja2!A11</f>
        <v>3</v>
      </c>
      <c r="C23" s="8">
        <f>B23*E9</f>
        <v>50160.75</v>
      </c>
    </row>
    <row r="24" spans="1:6" x14ac:dyDescent="0.2">
      <c r="A24" t="s">
        <v>11</v>
      </c>
      <c r="B24" s="13">
        <f>COUNTA(Hoja2!B4:B9)</f>
        <v>6</v>
      </c>
      <c r="C24" s="8">
        <f t="shared" ref="C24:C28" si="7">B24*E10</f>
        <v>32380.65</v>
      </c>
      <c r="E24" s="12" t="s">
        <v>50</v>
      </c>
      <c r="F24" s="12"/>
    </row>
    <row r="25" spans="1:6" x14ac:dyDescent="0.2">
      <c r="A25" t="s">
        <v>12</v>
      </c>
      <c r="B25" s="13">
        <f>COUNTA(Hoja2!C4:C6)</f>
        <v>3</v>
      </c>
      <c r="C25" s="8">
        <f t="shared" si="7"/>
        <v>82788.149999999994</v>
      </c>
    </row>
    <row r="26" spans="1:6" x14ac:dyDescent="0.2">
      <c r="A26" t="s">
        <v>13</v>
      </c>
      <c r="B26" s="13">
        <f>COUNTA(Hoja2!D4)</f>
        <v>1</v>
      </c>
      <c r="C26" s="8">
        <f t="shared" si="7"/>
        <v>20931.45</v>
      </c>
    </row>
    <row r="27" spans="1:6" x14ac:dyDescent="0.2">
      <c r="A27" t="s">
        <v>14</v>
      </c>
      <c r="B27" s="13">
        <f>COUNTA(Hoja2!E4)</f>
        <v>1</v>
      </c>
      <c r="C27" s="8">
        <f t="shared" si="7"/>
        <v>14067.1</v>
      </c>
    </row>
    <row r="28" spans="1:6" x14ac:dyDescent="0.2">
      <c r="A28" t="s">
        <v>15</v>
      </c>
      <c r="B28" s="13">
        <f>COUNTA(Hoja2!F4:F6)</f>
        <v>3</v>
      </c>
      <c r="C28" s="8">
        <f t="shared" si="7"/>
        <v>18848.174999999999</v>
      </c>
    </row>
    <row r="29" spans="1:6" x14ac:dyDescent="0.2">
      <c r="A29" s="6" t="s">
        <v>21</v>
      </c>
      <c r="B29" s="12">
        <f>SUM(B23:B28)</f>
        <v>17</v>
      </c>
      <c r="C29" s="8">
        <f>SUM(C23:C28)</f>
        <v>219176.27499999999</v>
      </c>
    </row>
    <row r="31" spans="1:6" x14ac:dyDescent="0.2">
      <c r="A31" s="6" t="s">
        <v>44</v>
      </c>
      <c r="C31">
        <v>250000</v>
      </c>
    </row>
    <row r="33" spans="1:3" x14ac:dyDescent="0.2">
      <c r="A33" s="6" t="s">
        <v>45</v>
      </c>
      <c r="C33" t="str">
        <f>IF(C29&lt;=C31,"FAVORABLE","NO FAVORABLE ")</f>
        <v>FAVORABLE</v>
      </c>
    </row>
    <row r="35" spans="1:3" x14ac:dyDescent="0.2">
      <c r="B35" s="12" t="s">
        <v>48</v>
      </c>
      <c r="C35" s="12"/>
    </row>
    <row r="37" spans="1:3" x14ac:dyDescent="0.2">
      <c r="B37" s="14" t="s">
        <v>49</v>
      </c>
      <c r="C37" s="15"/>
    </row>
    <row r="38" spans="1:3" x14ac:dyDescent="0.2">
      <c r="B38" s="16"/>
      <c r="C38" s="17"/>
    </row>
  </sheetData>
  <mergeCells count="1">
    <mergeCell ref="B37:C38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3:B28" xr:uid="{00000000-0002-0000-0000-000000000000}"/>
  </dataValidation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="90" workbookViewId="0">
      <selection activeCell="A11" sqref="A11"/>
    </sheetView>
  </sheetViews>
  <sheetFormatPr baseColWidth="10" defaultRowHeight="12.75" x14ac:dyDescent="0.2"/>
  <cols>
    <col min="1" max="1" width="19.140625" bestFit="1" customWidth="1"/>
    <col min="2" max="2" width="20.5703125" bestFit="1" customWidth="1"/>
    <col min="3" max="3" width="20.42578125" bestFit="1" customWidth="1"/>
    <col min="4" max="4" width="18.5703125" bestFit="1" customWidth="1"/>
    <col min="5" max="5" width="19.85546875" bestFit="1" customWidth="1"/>
    <col min="6" max="6" width="20.7109375" bestFit="1" customWidth="1"/>
  </cols>
  <sheetData>
    <row r="1" spans="1:6" ht="15.75" x14ac:dyDescent="0.25">
      <c r="A1" s="10" t="s">
        <v>40</v>
      </c>
      <c r="B1" s="10"/>
    </row>
    <row r="3" spans="1:6" x14ac:dyDescent="0.2">
      <c r="A3" s="4" t="s">
        <v>22</v>
      </c>
      <c r="B3" s="4" t="s">
        <v>41</v>
      </c>
      <c r="C3" s="4" t="s">
        <v>42</v>
      </c>
      <c r="D3" s="4" t="s">
        <v>13</v>
      </c>
      <c r="E3" s="4" t="s">
        <v>14</v>
      </c>
      <c r="F3" s="4" t="s">
        <v>43</v>
      </c>
    </row>
    <row r="4" spans="1:6" x14ac:dyDescent="0.2">
      <c r="A4" s="3" t="s">
        <v>23</v>
      </c>
      <c r="B4" s="3" t="s">
        <v>26</v>
      </c>
      <c r="C4" s="3" t="s">
        <v>31</v>
      </c>
      <c r="D4" s="3" t="s">
        <v>34</v>
      </c>
      <c r="E4" s="3" t="s">
        <v>37</v>
      </c>
      <c r="F4" s="3" t="s">
        <v>35</v>
      </c>
    </row>
    <row r="5" spans="1:6" x14ac:dyDescent="0.2">
      <c r="A5" s="3" t="s">
        <v>24</v>
      </c>
      <c r="B5" s="3" t="s">
        <v>38</v>
      </c>
      <c r="C5" s="3" t="s">
        <v>32</v>
      </c>
      <c r="F5" s="3" t="s">
        <v>39</v>
      </c>
    </row>
    <row r="6" spans="1:6" x14ac:dyDescent="0.2">
      <c r="A6" s="3" t="s">
        <v>25</v>
      </c>
      <c r="B6" s="3" t="s">
        <v>27</v>
      </c>
      <c r="C6" s="3" t="s">
        <v>33</v>
      </c>
      <c r="F6" s="3" t="s">
        <v>36</v>
      </c>
    </row>
    <row r="7" spans="1:6" x14ac:dyDescent="0.2">
      <c r="A7" s="3"/>
      <c r="B7" s="3" t="s">
        <v>28</v>
      </c>
    </row>
    <row r="8" spans="1:6" x14ac:dyDescent="0.2">
      <c r="A8" s="3"/>
      <c r="B8" s="3" t="s">
        <v>29</v>
      </c>
    </row>
    <row r="9" spans="1:6" x14ac:dyDescent="0.2">
      <c r="A9" s="3"/>
      <c r="B9" s="3" t="s">
        <v>30</v>
      </c>
    </row>
    <row r="10" spans="1:6" x14ac:dyDescent="0.2">
      <c r="A10" s="3"/>
    </row>
    <row r="11" spans="1:6" ht="48.75" customHeight="1" x14ac:dyDescent="0.2">
      <c r="A11" s="11">
        <f>COUNTA(A4:A10)</f>
        <v>3</v>
      </c>
      <c r="B11" s="11">
        <f t="shared" ref="B11:F11" si="0">COUNTA(B4:B10)</f>
        <v>6</v>
      </c>
      <c r="C11" s="11">
        <f t="shared" si="0"/>
        <v>3</v>
      </c>
      <c r="D11" s="11">
        <f t="shared" si="0"/>
        <v>1</v>
      </c>
      <c r="E11" s="11">
        <f t="shared" si="0"/>
        <v>1</v>
      </c>
      <c r="F11" s="11">
        <f t="shared" si="0"/>
        <v>3</v>
      </c>
    </row>
    <row r="12" spans="1:6" x14ac:dyDescent="0.2">
      <c r="A12" s="3"/>
    </row>
    <row r="13" spans="1:6" x14ac:dyDescent="0.2">
      <c r="A13" s="3"/>
    </row>
  </sheetData>
  <mergeCells count="1">
    <mergeCell ref="A1:B1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FALTÓ CAMBIO DE NOMBRE 2 HOJAS</vt:lpstr>
      <vt:lpstr>Hoja2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2002-02-22T04:07:02Z</dcterms:created>
  <dcterms:modified xsi:type="dcterms:W3CDTF">2021-07-07T04:39:00Z</dcterms:modified>
</cp:coreProperties>
</file>