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48138241-6F9B-4985-BE3E-39ED068F773B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EGUNDO BIMESTRE" sheetId="1" r:id="rId1"/>
    <sheet name="Práctica Final (2)" sheetId="2" r:id="rId2"/>
  </sheets>
  <definedNames>
    <definedName name="VENTAS_HARDWARE" localSheetId="1">'Práctica Final (2)'!$B$8:$F$11</definedName>
    <definedName name="VENTAS_HARDWARE">'SEGUNDO BIMESTRE'!$B$8:$E$11</definedName>
    <definedName name="VENTAS_SOFTWARE" localSheetId="1">'Práctica Final (2)'!$B$13:$F$16</definedName>
    <definedName name="VENTAS_SOFTWARE">'SEGUNDO BIMESTRE'!$B$13:$E$16</definedName>
  </definedNames>
  <calcPr calcId="181029"/>
</workbook>
</file>

<file path=xl/calcChain.xml><?xml version="1.0" encoding="utf-8"?>
<calcChain xmlns="http://schemas.openxmlformats.org/spreadsheetml/2006/main">
  <c r="D31" i="1" l="1"/>
  <c r="D30" i="1"/>
  <c r="D29" i="1"/>
  <c r="D28" i="1"/>
  <c r="C31" i="1"/>
  <c r="C30" i="1"/>
  <c r="C29" i="1"/>
  <c r="C28" i="1"/>
  <c r="B31" i="1"/>
  <c r="B30" i="1"/>
  <c r="B29" i="1"/>
  <c r="B28" i="1"/>
  <c r="B24" i="1"/>
  <c r="I8" i="1"/>
  <c r="H8" i="1"/>
  <c r="F16" i="1"/>
  <c r="F15" i="1"/>
  <c r="F14" i="1"/>
  <c r="F13" i="1"/>
  <c r="F11" i="1"/>
  <c r="F10" i="1"/>
  <c r="F9" i="1"/>
  <c r="F8" i="1"/>
  <c r="B19" i="1"/>
  <c r="C19" i="1"/>
  <c r="D19" i="1"/>
  <c r="E19" i="1"/>
  <c r="C24" i="2" l="1"/>
  <c r="B24" i="2"/>
  <c r="E17" i="2"/>
  <c r="D17" i="2"/>
  <c r="C17" i="2"/>
  <c r="B17" i="2"/>
  <c r="D25" i="2" s="1"/>
  <c r="E12" i="2"/>
  <c r="D12" i="2"/>
  <c r="C12" i="2"/>
  <c r="B12" i="2"/>
  <c r="F12" i="2" s="1"/>
  <c r="F11" i="2"/>
  <c r="F10" i="2"/>
  <c r="F9" i="2"/>
  <c r="F8" i="2"/>
  <c r="D25" i="1"/>
  <c r="C25" i="1"/>
  <c r="B25" i="1"/>
  <c r="D24" i="1"/>
  <c r="C24" i="1"/>
  <c r="F12" i="1"/>
  <c r="F14" i="2" l="1"/>
  <c r="F13" i="2"/>
  <c r="B25" i="2"/>
  <c r="C25" i="2"/>
  <c r="D24" i="2"/>
  <c r="C17" i="1"/>
  <c r="D17" i="1"/>
  <c r="E17" i="1"/>
  <c r="B17" i="1"/>
  <c r="C12" i="1"/>
  <c r="D12" i="1"/>
  <c r="E12" i="1"/>
  <c r="B12" i="1"/>
  <c r="F16" i="2" l="1"/>
  <c r="F15" i="2"/>
  <c r="F17" i="2" s="1"/>
  <c r="A21" i="2" l="1"/>
  <c r="H11" i="2" l="1"/>
  <c r="I11" i="2" s="1"/>
  <c r="H8" i="2"/>
  <c r="I8" i="2" s="1"/>
  <c r="H9" i="2"/>
  <c r="I9" i="2" s="1"/>
  <c r="H10" i="2"/>
  <c r="I10" i="2" s="1"/>
  <c r="H14" i="2"/>
  <c r="I14" i="2" s="1"/>
  <c r="H13" i="2"/>
  <c r="I13" i="2" s="1"/>
  <c r="H15" i="2"/>
  <c r="I15" i="2" s="1"/>
  <c r="H16" i="2"/>
  <c r="I16" i="2" s="1"/>
  <c r="E21" i="1"/>
  <c r="F17" i="1" l="1"/>
  <c r="F19" i="1" s="1"/>
  <c r="H10" i="1" l="1"/>
  <c r="I10" i="1" s="1"/>
  <c r="H11" i="1"/>
  <c r="I11" i="1" s="1"/>
  <c r="H9" i="1"/>
  <c r="I9" i="1" s="1"/>
  <c r="H13" i="1"/>
  <c r="I13" i="1" s="1"/>
  <c r="H14" i="1"/>
  <c r="I14" i="1" s="1"/>
  <c r="H15" i="1"/>
  <c r="I15" i="1" s="1"/>
  <c r="H16" i="1"/>
  <c r="I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Palafox</author>
  </authors>
  <commentList>
    <comment ref="E21" authorId="0" shapeId="0" xr:uid="{8A8A70E9-0BDD-4B98-9572-D6E8CDC6DDBA}">
      <text>
        <r>
          <rPr>
            <b/>
            <sz val="11"/>
            <color indexed="81"/>
            <rFont val="Tahoma"/>
            <family val="2"/>
          </rPr>
          <t>Jose Palafox:</t>
        </r>
        <r>
          <rPr>
            <sz val="11"/>
            <color indexed="81"/>
            <rFont val="Tahoma"/>
            <family val="2"/>
          </rPr>
          <t xml:space="preserve">
INCLUYE EL TOTAL BIMESTRAL DE CADA UNO DE LOS 8 VENDERORES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tc={63DA6A8B-1BDA-4A2F-A36D-56DFBBD7822C}</author>
  </authors>
  <commentList>
    <comment ref="E21" authorId="0" shapeId="0" xr:uid="{63DA6A8B-1BDA-4A2F-A36D-56DFBBD7822C}">
      <text>
        <r>
          <rPr>
            <sz val="10"/>
            <rFont val="Arial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INCLUYE EL TOTAL BIMESTRAS DE CADA UNO DE LOS VENDEDORES</t>
        </r>
      </text>
    </comment>
  </commentList>
</comments>
</file>

<file path=xl/sharedStrings.xml><?xml version="1.0" encoding="utf-8"?>
<sst xmlns="http://schemas.openxmlformats.org/spreadsheetml/2006/main" count="76" uniqueCount="35">
  <si>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</si>
  <si>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</si>
  <si>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</si>
  <si>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</si>
  <si>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</si>
  <si>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</si>
  <si>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</si>
  <si>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</si>
  <si>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</si>
  <si>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</si>
  <si>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</si>
  <si>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</si>
  <si>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</si>
  <si>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</si>
  <si>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</si>
  <si>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</si>
  <si>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</si>
  <si>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</si>
  <si>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</si>
  <si>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</si>
  <si>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</si>
  <si>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</si>
  <si>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</si>
  <si>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</si>
  <si>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MICROCHIP, S.A.</t>
  </si>
  <si>
    <t>Robles</t>
  </si>
  <si>
    <t>MAXIMO</t>
  </si>
  <si>
    <t>MINIMO</t>
  </si>
  <si>
    <t>PROMEDIO</t>
  </si>
  <si>
    <t>VENTAS</t>
  </si>
  <si>
    <t>Checa en el Admin de NOMBRES los nombres:</t>
  </si>
  <si>
    <t>VENTAS_SOFTWARE y VENTAS_HARDWARE</t>
  </si>
  <si>
    <t>Ambos NO deben de incluir el total bimestral</t>
  </si>
  <si>
    <t>SUMA</t>
  </si>
  <si>
    <t>¡Muy bien!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</si>
</sst>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name val="Arial"/>
    </font>
    <font>
      <sz val="11"/>
      <color indexed="81"/>
      <name val="Tahoma"/>
      <family val="2"/>
    </font>
    <font>
      <sz val="10"/>
      <color theme="0"/>
      <name val="Arial"/>
      <family val="2"/>
    </font>
    <font>
      <b/>
      <sz val="11"/>
      <color indexed="81"/>
      <name val="Tahoma"/>
      <family val="2"/>
    </font>
    <font>
      <b/>
      <sz val="12"/>
      <color rgb="FFC00000"/>
      <name val="Arial"/>
      <family val="2"/>
    </font>
    <font>
      <b/>
      <sz val="1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9">
    <border>
      <left/>
      <right/>
      <top/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0" fontId="0" fillId="0" borderId="0" xfId="0" applyAlignment="1">
      <alignment horizontal="centerContinuous"/>
    </xf>
    <xf numFmtId="0" fontId="2" fillId="3" borderId="0" xfId="0" applyFont="1" applyFill="1"/>
    <xf numFmtId="0" fontId="0" fillId="4" borderId="0" xfId="0" applyFill="1"/>
    <xf numFmtId="0" fontId="0" fillId="5" borderId="0" xfId="0" applyFill="1"/>
    <xf numFmtId="164" fontId="0" fillId="4" borderId="0" xfId="0" applyNumberFormat="1" applyFill="1"/>
    <xf numFmtId="164" fontId="0" fillId="5" borderId="0" xfId="0" applyNumberFormat="1" applyFill="1"/>
    <xf numFmtId="0" fontId="0" fillId="0" borderId="0" xfId="0" applyAlignment="1">
      <alignment horizontal="center" vertical="justify"/>
    </xf>
    <xf numFmtId="164" fontId="4" fillId="2" borderId="0" xfId="0" applyNumberFormat="1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5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ficina 2" id="{ED81F3FC-C579-4511-B346-8E175EEFC71C}" userId="S::office2@kezelmedica1.onmicrosoft.com::2d28e85a-e235-451f-9b85-705efe254ce8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F6BDEF-EC06-418D-9F31-7436E0750F91}" name="Tabla2" displayName="Tabla2" ref="A7:F17" totalsRowShown="0">
  <autoFilter ref="A7:F17" xr:uid="{0BF6BDEF-EC06-418D-9F31-7436E0750F91}"/>
  <tableColumns count="6">
    <tableColumn id="1" xr3:uid="{EBB3C906-B35E-49EB-92D2-1B76A82195A5}" name="AGENTES"/>
    <tableColumn id="2" xr3:uid="{0E1B50BA-DE50-4753-9B98-441F5249412F}" name="1ª QUINC." dataDxfId="4"/>
    <tableColumn id="3" xr3:uid="{F70A8F91-B07F-4FE5-9DE2-AB70A612C75E}" name="2ª QUINC." dataDxfId="3"/>
    <tableColumn id="4" xr3:uid="{900FD192-07CB-41CA-B50A-CF05F6FAB9BB}" name="3ª QUINC." dataDxfId="2"/>
    <tableColumn id="5" xr3:uid="{3697A494-84B6-406F-A52B-710D8E8E94CD}" name="4ª QUINC." dataDxfId="1"/>
    <tableColumn id="6" xr3:uid="{788487E2-D7AE-4882-82C2-92B297A002A6}" name="BIMESTRAL" dataDxfId="0">
      <calculatedColumnFormula>SUM(F4:F7)</calculatedColumnFormula>
    </tableColumn>
  </tableColumns>
  <tableStyleInfo name="TableStyleDark1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1" dT="2021-07-10T19:48:31.76" personId="{ED81F3FC-C579-4511-B346-8E175EEFC71C}" id="{63DA6A8B-1BDA-4A2F-A36D-56DFBBD7822C}">
    <text>INCLUYE EL TOTAL BIMESTRAS DE CADA UNO DE LOS VENDEDORES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tabSelected="1" workbookViewId="0">
      <selection activeCell="F29" sqref="F29:H31"/>
    </sheetView>
  </sheetViews>
  <sheetFormatPr baseColWidth="10" defaultRowHeight="12.75" x14ac:dyDescent="0.2"/>
  <cols>
    <col min="2" max="3" width="12.7109375" bestFit="1" customWidth="1"/>
    <col min="4" max="4" width="14" bestFit="1" customWidth="1"/>
    <col min="5" max="5" width="12.7109375" bestFit="1" customWidth="1"/>
    <col min="6" max="6" width="15.85546875" bestFit="1" customWidth="1"/>
    <col min="8" max="8" width="24.85546875" bestFit="1" customWidth="1"/>
  </cols>
  <sheetData>
    <row r="2" spans="1:9" x14ac:dyDescent="0.2">
      <c r="A2" s="10" t="s">
        <v>24</v>
      </c>
      <c r="B2" s="10"/>
      <c r="C2" s="10"/>
      <c r="D2" s="10"/>
      <c r="E2" s="10"/>
      <c r="F2" s="10"/>
      <c r="G2" s="10"/>
      <c r="H2" s="10"/>
      <c r="I2" s="10"/>
    </row>
    <row r="3" spans="1:9" x14ac:dyDescent="0.2">
      <c r="A3" s="4" t="s">
        <v>0</v>
      </c>
      <c r="B3" s="4"/>
      <c r="C3" s="4"/>
      <c r="D3" s="4"/>
      <c r="E3" s="4"/>
      <c r="F3" s="4"/>
      <c r="G3" s="4"/>
      <c r="H3" s="4"/>
      <c r="I3" s="4"/>
    </row>
    <row r="4" spans="1:9" x14ac:dyDescent="0.2">
      <c r="A4" s="4" t="s">
        <v>1</v>
      </c>
      <c r="B4" s="4"/>
      <c r="C4" s="4"/>
      <c r="D4" s="4"/>
      <c r="E4" s="4"/>
      <c r="F4" s="4"/>
      <c r="G4" s="4"/>
      <c r="H4" s="4"/>
      <c r="I4" s="4"/>
    </row>
    <row r="5" spans="1:9" x14ac:dyDescent="0.2">
      <c r="A5" s="4" t="s">
        <v>2</v>
      </c>
      <c r="B5" s="4"/>
      <c r="C5" s="4"/>
      <c r="D5" s="4"/>
      <c r="E5" s="4"/>
      <c r="F5" s="4"/>
      <c r="G5" s="4"/>
      <c r="H5" s="4"/>
      <c r="I5" s="4"/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t="s">
        <v>14</v>
      </c>
    </row>
    <row r="8" spans="1:9" x14ac:dyDescent="0.2">
      <c r="A8" t="s">
        <v>25</v>
      </c>
      <c r="B8" s="2">
        <v>3200</v>
      </c>
      <c r="C8" s="2">
        <v>3900</v>
      </c>
      <c r="D8" s="2">
        <v>5200</v>
      </c>
      <c r="E8" s="2">
        <v>3800</v>
      </c>
      <c r="F8" s="2">
        <f>SUM(B8:E8)</f>
        <v>16100</v>
      </c>
      <c r="H8" t="str">
        <f>IF(F8&gt;=$E$21,"Autorizado","No Autorizado")</f>
        <v>Autorizado</v>
      </c>
      <c r="I8">
        <f>IF(H8="Autorizado",F8*10%,"")</f>
        <v>1610</v>
      </c>
    </row>
    <row r="9" spans="1:9" x14ac:dyDescent="0.2">
      <c r="A9" t="s">
        <v>15</v>
      </c>
      <c r="B9" s="2">
        <v>3100</v>
      </c>
      <c r="C9" s="2">
        <v>3500</v>
      </c>
      <c r="D9" s="2">
        <v>2900</v>
      </c>
      <c r="E9" s="2">
        <v>4100</v>
      </c>
      <c r="F9" s="2">
        <f>SUM(B9:E9)</f>
        <v>13600</v>
      </c>
      <c r="H9" t="str">
        <f>IF(F9&gt;=$E$21,"Autorizado","No Autorizado")</f>
        <v>No Autorizado</v>
      </c>
      <c r="I9" t="str">
        <f t="shared" ref="I9:I16" si="0">IF(H9="Autorizado",F9*10%,"")</f>
        <v/>
      </c>
    </row>
    <row r="10" spans="1:9" x14ac:dyDescent="0.2">
      <c r="A10" t="s">
        <v>16</v>
      </c>
      <c r="B10" s="2">
        <v>3500</v>
      </c>
      <c r="C10" s="2">
        <v>2600</v>
      </c>
      <c r="D10" s="2">
        <v>4000</v>
      </c>
      <c r="E10" s="2">
        <v>5000</v>
      </c>
      <c r="F10" s="2">
        <f>SUM(B10:E10)</f>
        <v>15100</v>
      </c>
      <c r="H10" t="str">
        <f>IF(F10&gt;=$E$21,"Autorizado","No Autorizado")</f>
        <v>No Autorizado</v>
      </c>
      <c r="I10" t="str">
        <f t="shared" si="0"/>
        <v/>
      </c>
    </row>
    <row r="11" spans="1:9" x14ac:dyDescent="0.2">
      <c r="A11" t="s">
        <v>17</v>
      </c>
      <c r="B11" s="2">
        <v>3800</v>
      </c>
      <c r="C11" s="2">
        <v>4700</v>
      </c>
      <c r="D11" s="2">
        <v>4900</v>
      </c>
      <c r="E11" s="2">
        <v>3400</v>
      </c>
      <c r="F11" s="2">
        <f>SUM(B11:E11)</f>
        <v>16800</v>
      </c>
      <c r="H11" t="str">
        <f>IF(F11&gt;=$E$21,"Autorizado","No Autorizado")</f>
        <v>Autorizado</v>
      </c>
      <c r="I11">
        <f t="shared" si="0"/>
        <v>1680</v>
      </c>
    </row>
    <row r="12" spans="1:9" x14ac:dyDescent="0.2">
      <c r="A12" s="1" t="s">
        <v>18</v>
      </c>
      <c r="B12" s="3">
        <f>SUM(B8:B11)</f>
        <v>13600</v>
      </c>
      <c r="C12" s="3">
        <f t="shared" ref="C12:F16" si="1">SUM(C8:C11)</f>
        <v>14700</v>
      </c>
      <c r="D12" s="3">
        <f t="shared" si="1"/>
        <v>17000</v>
      </c>
      <c r="E12" s="3">
        <f t="shared" si="1"/>
        <v>16300</v>
      </c>
      <c r="F12" s="3">
        <f>SUM(B12:E12)</f>
        <v>61600</v>
      </c>
    </row>
    <row r="13" spans="1:9" ht="15.75" x14ac:dyDescent="0.25">
      <c r="A13" t="s">
        <v>19</v>
      </c>
      <c r="B13" s="2">
        <v>4800</v>
      </c>
      <c r="C13" s="2">
        <v>5600</v>
      </c>
      <c r="D13" s="2">
        <v>4300</v>
      </c>
      <c r="E13" s="2">
        <v>4100</v>
      </c>
      <c r="F13" s="11">
        <f>SUM(B13:E13)</f>
        <v>18800</v>
      </c>
      <c r="H13" t="str">
        <f>IF(F13&gt;=$E$21,"Autorizado","No Autorizado")</f>
        <v>Autorizado</v>
      </c>
      <c r="I13">
        <f t="shared" si="0"/>
        <v>1880</v>
      </c>
    </row>
    <row r="14" spans="1:9" ht="15.75" x14ac:dyDescent="0.25">
      <c r="A14" t="s">
        <v>20</v>
      </c>
      <c r="B14" s="2">
        <v>3200</v>
      </c>
      <c r="C14" s="2">
        <v>3800</v>
      </c>
      <c r="D14" s="2">
        <v>4000</v>
      </c>
      <c r="E14" s="2">
        <v>3600</v>
      </c>
      <c r="F14" s="11">
        <f>SUM(B14:E14)</f>
        <v>14600</v>
      </c>
      <c r="H14" t="str">
        <f>IF(F14&gt;=$E$21,"Autorizado","No Autorizado")</f>
        <v>No Autorizado</v>
      </c>
      <c r="I14" s="2" t="str">
        <f t="shared" si="0"/>
        <v/>
      </c>
    </row>
    <row r="15" spans="1:9" ht="15.75" x14ac:dyDescent="0.25">
      <c r="A15" t="s">
        <v>21</v>
      </c>
      <c r="B15" s="2">
        <v>3100</v>
      </c>
      <c r="C15" s="2">
        <v>3800</v>
      </c>
      <c r="D15" s="2">
        <v>3900</v>
      </c>
      <c r="E15" s="2">
        <v>3200</v>
      </c>
      <c r="F15" s="11">
        <f>SUM(B15:E15)</f>
        <v>14000</v>
      </c>
      <c r="H15" t="str">
        <f>IF(F15&gt;=$E$21,"Autorizado","No Autorizado")</f>
        <v>No Autorizado</v>
      </c>
      <c r="I15" s="2" t="str">
        <f t="shared" si="0"/>
        <v/>
      </c>
    </row>
    <row r="16" spans="1:9" ht="15.75" x14ac:dyDescent="0.25">
      <c r="A16" t="s">
        <v>22</v>
      </c>
      <c r="B16" s="2">
        <v>3200</v>
      </c>
      <c r="C16" s="2">
        <v>4500</v>
      </c>
      <c r="D16" s="2">
        <v>4200</v>
      </c>
      <c r="E16" s="2">
        <v>5500</v>
      </c>
      <c r="F16" s="11">
        <f>SUM(B16:E16)</f>
        <v>17400</v>
      </c>
      <c r="H16" t="str">
        <f>IF(F16&gt;=$E$21,"Autorizado","No Autorizado")</f>
        <v>Autorizado</v>
      </c>
      <c r="I16" s="2">
        <f t="shared" si="0"/>
        <v>1740</v>
      </c>
    </row>
    <row r="17" spans="1:8" x14ac:dyDescent="0.2">
      <c r="A17" s="1" t="s">
        <v>23</v>
      </c>
      <c r="B17" s="3">
        <f>SUM(B13:B16)</f>
        <v>14300</v>
      </c>
      <c r="C17" s="3">
        <f t="shared" ref="C17:E17" si="2">SUM(C13:C16)</f>
        <v>17700</v>
      </c>
      <c r="D17" s="3">
        <f t="shared" si="2"/>
        <v>16400</v>
      </c>
      <c r="E17" s="3">
        <f t="shared" si="2"/>
        <v>16400</v>
      </c>
      <c r="F17" s="3">
        <f>SUM(F13:F16)</f>
        <v>64800</v>
      </c>
    </row>
    <row r="19" spans="1:8" ht="15.75" x14ac:dyDescent="0.25">
      <c r="A19" t="s">
        <v>5</v>
      </c>
      <c r="B19" s="11">
        <f t="shared" ref="B19:F19" si="3">SUM(B17,B12)</f>
        <v>27900</v>
      </c>
      <c r="C19" s="11">
        <f t="shared" si="3"/>
        <v>32400</v>
      </c>
      <c r="D19" s="11">
        <f t="shared" si="3"/>
        <v>33400</v>
      </c>
      <c r="E19" s="11">
        <f t="shared" si="3"/>
        <v>32700</v>
      </c>
      <c r="F19" s="11">
        <f t="shared" si="3"/>
        <v>126400</v>
      </c>
    </row>
    <row r="21" spans="1:8" x14ac:dyDescent="0.2">
      <c r="E21" s="2">
        <f>AVERAGE(F8:F11,F13:F16)</f>
        <v>15800</v>
      </c>
    </row>
    <row r="23" spans="1:8" x14ac:dyDescent="0.2">
      <c r="A23" s="5" t="s">
        <v>29</v>
      </c>
      <c r="B23" s="5" t="s">
        <v>26</v>
      </c>
      <c r="C23" s="5" t="s">
        <v>27</v>
      </c>
      <c r="D23" s="5" t="s">
        <v>28</v>
      </c>
    </row>
    <row r="24" spans="1:8" ht="15.75" x14ac:dyDescent="0.25">
      <c r="A24" s="6" t="s">
        <v>18</v>
      </c>
      <c r="B24" s="8">
        <f>MAX(B12:E12)</f>
        <v>17000</v>
      </c>
      <c r="C24" s="8">
        <f>MIN(B12:E12)</f>
        <v>13600</v>
      </c>
      <c r="D24" s="8">
        <f>AVERAGE(B12:E12)</f>
        <v>15400</v>
      </c>
      <c r="F24" s="11" t="s">
        <v>30</v>
      </c>
      <c r="G24" s="11"/>
      <c r="H24" s="11"/>
    </row>
    <row r="25" spans="1:8" ht="15.75" x14ac:dyDescent="0.25">
      <c r="A25" s="7" t="s">
        <v>23</v>
      </c>
      <c r="B25" s="9">
        <f>MAX(B17:E17)</f>
        <v>17700</v>
      </c>
      <c r="C25" s="9">
        <f>MIN(B17:E17)</f>
        <v>14300</v>
      </c>
      <c r="D25" s="9">
        <f>AVERAGE(B17:E17)</f>
        <v>16200</v>
      </c>
      <c r="F25" s="11" t="s">
        <v>31</v>
      </c>
      <c r="G25" s="11"/>
      <c r="H25" s="11"/>
    </row>
    <row r="26" spans="1:8" ht="15.75" x14ac:dyDescent="0.25">
      <c r="F26" s="11" t="s">
        <v>32</v>
      </c>
      <c r="G26" s="11"/>
      <c r="H26" s="11"/>
    </row>
    <row r="27" spans="1:8" x14ac:dyDescent="0.2">
      <c r="B27" s="6" t="s">
        <v>18</v>
      </c>
      <c r="C27" s="7" t="s">
        <v>23</v>
      </c>
      <c r="D27" s="5" t="s">
        <v>5</v>
      </c>
    </row>
    <row r="28" spans="1:8" ht="16.5" thickBot="1" x14ac:dyDescent="0.3">
      <c r="A28" s="5" t="s">
        <v>26</v>
      </c>
      <c r="B28" s="11">
        <f>MAX(VENTAS_HARDWARE)</f>
        <v>5200</v>
      </c>
      <c r="C28" s="11">
        <f>MAX(VENTAS_SOFTWARE)</f>
        <v>5600</v>
      </c>
      <c r="D28" s="11">
        <f>MAX(VENTAS_HARDWARE,VENTAS_SOFTWARE)</f>
        <v>5600</v>
      </c>
    </row>
    <row r="29" spans="1:8" ht="16.5" customHeight="1" thickTop="1" x14ac:dyDescent="0.25">
      <c r="A29" s="5" t="s">
        <v>27</v>
      </c>
      <c r="B29" s="11">
        <f>MIN(VENTAS_HARDWARE)</f>
        <v>2600</v>
      </c>
      <c r="C29" s="11">
        <f>MIN(VENTAS_SOFTWARE)</f>
        <v>3100</v>
      </c>
      <c r="D29" s="11">
        <f>MIN(VENTAS_HARDWARE,VENTAS_SOFTWARE)</f>
        <v>2600</v>
      </c>
      <c r="F29" s="12" t="s">
        <v>34</v>
      </c>
      <c r="G29" s="13"/>
      <c r="H29" s="14"/>
    </row>
    <row r="30" spans="1:8" ht="15.75" customHeight="1" x14ac:dyDescent="0.25">
      <c r="A30" s="5" t="s">
        <v>28</v>
      </c>
      <c r="B30" s="11">
        <f>AVERAGE(VENTAS_HARDWARE)</f>
        <v>3850</v>
      </c>
      <c r="C30" s="11">
        <f>AVERAGE(VENTAS_SOFTWARE)</f>
        <v>4050</v>
      </c>
      <c r="D30" s="11">
        <f>AVERAGE(VENTAS_HARDWARE,VENTAS_SOFTWARE)</f>
        <v>3950</v>
      </c>
      <c r="F30" s="15"/>
      <c r="G30" s="16"/>
      <c r="H30" s="17"/>
    </row>
    <row r="31" spans="1:8" ht="16.5" customHeight="1" thickBot="1" x14ac:dyDescent="0.3">
      <c r="A31" s="5" t="s">
        <v>33</v>
      </c>
      <c r="B31" s="11">
        <f>SUM(VENTAS_HARDWARE)</f>
        <v>61600</v>
      </c>
      <c r="C31" s="11">
        <f>SUM(VENTAS_SOFTWARE)</f>
        <v>64800</v>
      </c>
      <c r="D31" s="11">
        <f>SUM(VENTAS_HARDWARE,VENTAS_SOFTWARE)</f>
        <v>126400</v>
      </c>
      <c r="F31" s="18"/>
      <c r="G31" s="19"/>
      <c r="H31" s="20"/>
    </row>
    <row r="32" spans="1:8" ht="13.5" thickTop="1" x14ac:dyDescent="0.2"/>
  </sheetData>
  <mergeCells count="2">
    <mergeCell ref="A2:I2"/>
    <mergeCell ref="F29:H31"/>
  </mergeCells>
  <phoneticPr fontId="0" type="noConversion"/>
  <pageMargins left="0.75" right="0.75" top="1" bottom="1" header="0" footer="0"/>
  <pageSetup orientation="portrait" r:id="rId1"/>
  <headerFooter alignWithMargins="0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55203-1970-494D-BDE2-722E1A3725CC}">
  <dimension ref="A2:I25"/>
  <sheetViews>
    <sheetView workbookViewId="0">
      <selection activeCell="J28" sqref="J28"/>
    </sheetView>
  </sheetViews>
  <sheetFormatPr baseColWidth="10" defaultRowHeight="12.75" x14ac:dyDescent="0.2"/>
  <cols>
    <col min="2" max="5" width="11.7109375" bestFit="1" customWidth="1"/>
    <col min="6" max="6" width="12.7109375" bestFit="1" customWidth="1"/>
    <col min="8" max="8" width="24.85546875" bestFit="1" customWidth="1"/>
  </cols>
  <sheetData>
    <row r="2" spans="1:9" x14ac:dyDescent="0.2">
      <c r="A2" s="10" t="s">
        <v>24</v>
      </c>
      <c r="B2" s="10"/>
      <c r="C2" s="10"/>
      <c r="D2" s="10"/>
      <c r="E2" s="10"/>
      <c r="F2" s="10"/>
      <c r="G2" s="10"/>
      <c r="H2" s="10"/>
      <c r="I2" s="10"/>
    </row>
    <row r="3" spans="1:9" x14ac:dyDescent="0.2">
      <c r="A3" s="4" t="s">
        <v>0</v>
      </c>
      <c r="B3" s="4"/>
      <c r="C3" s="4"/>
      <c r="D3" s="4"/>
      <c r="E3" s="4"/>
      <c r="F3" s="4"/>
      <c r="G3" s="4"/>
      <c r="H3" s="4"/>
      <c r="I3" s="4"/>
    </row>
    <row r="4" spans="1:9" x14ac:dyDescent="0.2">
      <c r="A4" s="4" t="s">
        <v>1</v>
      </c>
      <c r="B4" s="4"/>
      <c r="C4" s="4"/>
      <c r="D4" s="4"/>
      <c r="E4" s="4"/>
      <c r="F4" s="4"/>
      <c r="G4" s="4"/>
      <c r="H4" s="4"/>
      <c r="I4" s="4"/>
    </row>
    <row r="5" spans="1:9" x14ac:dyDescent="0.2">
      <c r="A5" s="4" t="s">
        <v>2</v>
      </c>
      <c r="B5" s="4"/>
      <c r="C5" s="4"/>
      <c r="D5" s="4"/>
      <c r="E5" s="4"/>
      <c r="F5" s="4"/>
      <c r="G5" s="4"/>
      <c r="H5" s="4"/>
      <c r="I5" s="4"/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t="s">
        <v>14</v>
      </c>
    </row>
    <row r="8" spans="1:9" x14ac:dyDescent="0.2">
      <c r="A8" t="s">
        <v>25</v>
      </c>
      <c r="B8" s="2">
        <v>3200</v>
      </c>
      <c r="C8" s="2">
        <v>3900</v>
      </c>
      <c r="D8" s="2">
        <v>5200</v>
      </c>
      <c r="E8" s="2">
        <v>3800</v>
      </c>
      <c r="F8" s="2">
        <f>SUM(B8:E8)</f>
        <v>16100</v>
      </c>
      <c r="H8" t="str">
        <f>IF(F8&gt;=$A$21,"Autorizado","No Autorizado")</f>
        <v>No Autorizado</v>
      </c>
      <c r="I8" t="str">
        <f>IF(H8="Autorizado",F8*10%,"")</f>
        <v/>
      </c>
    </row>
    <row r="9" spans="1:9" x14ac:dyDescent="0.2">
      <c r="A9" t="s">
        <v>15</v>
      </c>
      <c r="B9" s="2">
        <v>3100</v>
      </c>
      <c r="C9" s="2">
        <v>3500</v>
      </c>
      <c r="D9" s="2">
        <v>2900</v>
      </c>
      <c r="E9" s="2">
        <v>4100</v>
      </c>
      <c r="F9" s="2">
        <f t="shared" ref="F9:F11" si="0">SUM(B9:E9)</f>
        <v>13600</v>
      </c>
      <c r="H9" t="str">
        <f t="shared" ref="H9:H16" si="1">IF(F9&gt;=$A$21,"Autorizado","No Autorizado")</f>
        <v>No Autorizado</v>
      </c>
      <c r="I9" t="str">
        <f t="shared" ref="I9:I16" si="2">IF(H9="Autorizado",F9*10%,"")</f>
        <v/>
      </c>
    </row>
    <row r="10" spans="1:9" x14ac:dyDescent="0.2">
      <c r="A10" t="s">
        <v>16</v>
      </c>
      <c r="B10" s="2">
        <v>3500</v>
      </c>
      <c r="C10" s="2">
        <v>2600</v>
      </c>
      <c r="D10" s="2">
        <v>4000</v>
      </c>
      <c r="E10" s="2">
        <v>5000</v>
      </c>
      <c r="F10" s="2">
        <f t="shared" si="0"/>
        <v>15100</v>
      </c>
      <c r="H10" t="str">
        <f t="shared" si="1"/>
        <v>No Autorizado</v>
      </c>
      <c r="I10" t="str">
        <f t="shared" si="2"/>
        <v/>
      </c>
    </row>
    <row r="11" spans="1:9" x14ac:dyDescent="0.2">
      <c r="A11" t="s">
        <v>17</v>
      </c>
      <c r="B11" s="2">
        <v>3800</v>
      </c>
      <c r="C11" s="2">
        <v>4700</v>
      </c>
      <c r="D11" s="2">
        <v>4900</v>
      </c>
      <c r="E11" s="2">
        <v>3400</v>
      </c>
      <c r="F11" s="2">
        <f t="shared" si="0"/>
        <v>16800</v>
      </c>
      <c r="H11" t="str">
        <f t="shared" si="1"/>
        <v>No Autorizado</v>
      </c>
      <c r="I11" t="str">
        <f t="shared" si="2"/>
        <v/>
      </c>
    </row>
    <row r="12" spans="1:9" x14ac:dyDescent="0.2">
      <c r="A12" s="1" t="s">
        <v>18</v>
      </c>
      <c r="B12" s="3">
        <f>SUM(B8:B11)</f>
        <v>13600</v>
      </c>
      <c r="C12" s="3">
        <f t="shared" ref="C12:F16" si="3">SUM(C8:C11)</f>
        <v>14700</v>
      </c>
      <c r="D12" s="3">
        <f t="shared" si="3"/>
        <v>17000</v>
      </c>
      <c r="E12" s="3">
        <f t="shared" si="3"/>
        <v>16300</v>
      </c>
      <c r="F12" s="3">
        <f>SUM(B12:E12)</f>
        <v>61600</v>
      </c>
    </row>
    <row r="13" spans="1:9" x14ac:dyDescent="0.2">
      <c r="A13" t="s">
        <v>19</v>
      </c>
      <c r="B13" s="2">
        <v>4800</v>
      </c>
      <c r="C13" s="2">
        <v>5600</v>
      </c>
      <c r="D13" s="2">
        <v>4300</v>
      </c>
      <c r="E13" s="2">
        <v>4100</v>
      </c>
      <c r="F13" s="2">
        <f t="shared" si="3"/>
        <v>107100</v>
      </c>
      <c r="H13" t="str">
        <f t="shared" si="1"/>
        <v>No Autorizado</v>
      </c>
      <c r="I13" t="str">
        <f t="shared" si="2"/>
        <v/>
      </c>
    </row>
    <row r="14" spans="1:9" x14ac:dyDescent="0.2">
      <c r="A14" t="s">
        <v>20</v>
      </c>
      <c r="B14" s="2">
        <v>3200</v>
      </c>
      <c r="C14" s="2">
        <v>3800</v>
      </c>
      <c r="D14" s="2">
        <v>4000</v>
      </c>
      <c r="E14" s="2">
        <v>3600</v>
      </c>
      <c r="F14" s="2">
        <f t="shared" si="3"/>
        <v>200600</v>
      </c>
      <c r="H14" t="str">
        <f t="shared" si="1"/>
        <v>Autorizado</v>
      </c>
      <c r="I14" s="2">
        <f t="shared" si="2"/>
        <v>20060</v>
      </c>
    </row>
    <row r="15" spans="1:9" x14ac:dyDescent="0.2">
      <c r="A15" t="s">
        <v>21</v>
      </c>
      <c r="B15" s="2">
        <v>3100</v>
      </c>
      <c r="C15" s="2">
        <v>3800</v>
      </c>
      <c r="D15" s="2">
        <v>3900</v>
      </c>
      <c r="E15" s="2">
        <v>3200</v>
      </c>
      <c r="F15" s="2">
        <f t="shared" si="3"/>
        <v>386100</v>
      </c>
      <c r="H15" t="str">
        <f t="shared" si="1"/>
        <v>Autorizado</v>
      </c>
      <c r="I15" s="2">
        <f t="shared" si="2"/>
        <v>38610</v>
      </c>
    </row>
    <row r="16" spans="1:9" x14ac:dyDescent="0.2">
      <c r="A16" t="s">
        <v>22</v>
      </c>
      <c r="B16" s="2">
        <v>3200</v>
      </c>
      <c r="C16" s="2">
        <v>4500</v>
      </c>
      <c r="D16" s="2">
        <v>4200</v>
      </c>
      <c r="E16" s="2">
        <v>5500</v>
      </c>
      <c r="F16" s="2">
        <f t="shared" si="3"/>
        <v>755400</v>
      </c>
      <c r="H16" t="str">
        <f t="shared" si="1"/>
        <v>Autorizado</v>
      </c>
      <c r="I16" s="2">
        <f t="shared" si="2"/>
        <v>75540</v>
      </c>
    </row>
    <row r="17" spans="1:6" x14ac:dyDescent="0.2">
      <c r="A17" s="1" t="s">
        <v>23</v>
      </c>
      <c r="B17" s="3">
        <f>SUM(B13:B16)</f>
        <v>14300</v>
      </c>
      <c r="C17" s="3">
        <f t="shared" ref="C17:E17" si="4">SUM(C13:C16)</f>
        <v>17700</v>
      </c>
      <c r="D17" s="3">
        <f t="shared" si="4"/>
        <v>16400</v>
      </c>
      <c r="E17" s="3">
        <f t="shared" si="4"/>
        <v>16400</v>
      </c>
      <c r="F17" s="3">
        <f>SUM(F13:F16)</f>
        <v>1449200</v>
      </c>
    </row>
    <row r="19" spans="1:6" x14ac:dyDescent="0.2">
      <c r="A19" t="s">
        <v>5</v>
      </c>
    </row>
    <row r="21" spans="1:6" x14ac:dyDescent="0.2">
      <c r="A21" s="2">
        <f>AVERAGE(F8:F11,F13:F16)</f>
        <v>188850</v>
      </c>
    </row>
    <row r="23" spans="1:6" x14ac:dyDescent="0.2">
      <c r="B23" t="s">
        <v>26</v>
      </c>
      <c r="C23" t="s">
        <v>27</v>
      </c>
      <c r="D23" t="s">
        <v>28</v>
      </c>
    </row>
    <row r="24" spans="1:6" x14ac:dyDescent="0.2">
      <c r="A24" t="s">
        <v>18</v>
      </c>
      <c r="B24" s="2">
        <f>MAX(B12:E12)</f>
        <v>17000</v>
      </c>
      <c r="C24" s="2">
        <f>MIN(B12:E12)</f>
        <v>13600</v>
      </c>
      <c r="D24" s="2">
        <f>AVERAGE(B12:E12)</f>
        <v>15400</v>
      </c>
    </row>
    <row r="25" spans="1:6" x14ac:dyDescent="0.2">
      <c r="A25" t="s">
        <v>23</v>
      </c>
      <c r="B25" s="2">
        <f>MAX(B17:E17)</f>
        <v>17700</v>
      </c>
      <c r="C25" s="2">
        <f>MIN(B17:E17)</f>
        <v>14300</v>
      </c>
      <c r="D25" s="2">
        <f>AVERAGE(B17:E17)</f>
        <v>16200</v>
      </c>
    </row>
  </sheetData>
  <mergeCells count="1">
    <mergeCell ref="A2:I2"/>
  </mergeCells>
  <pageMargins left="0.75" right="0.75" top="1" bottom="1" header="0" footer="0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SEGUNDO BIMESTRE</vt:lpstr>
      <vt:lpstr>Práctica Final (2)</vt:lpstr>
      <vt:lpstr>'Práctica Final (2)'!VENTAS_HARDWARE</vt:lpstr>
      <vt:lpstr>VENTAS_HARDWARE</vt:lpstr>
      <vt:lpstr>'Práctica Final (2)'!VENTAS_SOFTWARE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2021-07-13T02:35:15Z</dcterms:modified>
</cp:coreProperties>
</file>